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biel-bienne.ch\data\STK\STK\Sekretariat STK\Entwürfe\Projet d3\Temp ORS\"/>
    </mc:Choice>
  </mc:AlternateContent>
  <bookViews>
    <workbookView xWindow="360" yWindow="30" windowWidth="23715" windowHeight="1182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J266" i="1"/>
  <c r="F262" i="1"/>
  <c r="F263" i="1"/>
  <c r="F264" i="1"/>
  <c r="F265" i="1"/>
  <c r="F266" i="1"/>
  <c r="F267" i="1"/>
  <c r="I267" i="1" l="1"/>
  <c r="J267" i="1"/>
  <c r="I266" i="1"/>
  <c r="E267" i="1"/>
  <c r="E266" i="1"/>
  <c r="J262" i="1" l="1"/>
  <c r="I262" i="1"/>
  <c r="I265" i="1" l="1"/>
  <c r="J265" i="1" s="1"/>
  <c r="E265" i="1"/>
  <c r="I264" i="1"/>
  <c r="J264" i="1" s="1"/>
  <c r="E264" i="1"/>
  <c r="E263" i="1"/>
  <c r="I263" i="1"/>
  <c r="J263" i="1" s="1"/>
  <c r="E262" i="1"/>
  <c r="I261" i="1" l="1"/>
  <c r="J261" i="1" s="1"/>
  <c r="E261" i="1"/>
  <c r="I260" i="1"/>
  <c r="J260" i="1" s="1"/>
  <c r="E260" i="1"/>
  <c r="I259" i="1" l="1"/>
  <c r="J259" i="1" s="1"/>
  <c r="E259" i="1"/>
  <c r="I258" i="1"/>
  <c r="J258" i="1" s="1"/>
  <c r="E258" i="1"/>
  <c r="I256" i="1" l="1"/>
  <c r="J256" i="1"/>
  <c r="E256" i="1"/>
  <c r="I255" i="1"/>
  <c r="J255" i="1" s="1"/>
  <c r="E255" i="1"/>
  <c r="E257" i="1" l="1"/>
  <c r="I257" i="1"/>
  <c r="J257" i="1" s="1"/>
  <c r="I254" i="1"/>
  <c r="J254" i="1" s="1"/>
  <c r="I253" i="1"/>
  <c r="J253" i="1" s="1"/>
  <c r="E254" i="1"/>
  <c r="E253" i="1"/>
  <c r="I252" i="1" l="1"/>
  <c r="J252" i="1" s="1"/>
  <c r="E252" i="1"/>
  <c r="I250" i="1" l="1"/>
  <c r="J250" i="1" s="1"/>
  <c r="E250" i="1"/>
  <c r="I251" i="1" l="1"/>
  <c r="J251" i="1" s="1"/>
  <c r="E251" i="1"/>
  <c r="I249" i="1" l="1"/>
  <c r="J249" i="1" s="1"/>
  <c r="E249" i="1"/>
  <c r="I248" i="1"/>
  <c r="J248" i="1" s="1"/>
  <c r="E248" i="1"/>
  <c r="I247" i="1"/>
  <c r="J247" i="1" s="1"/>
  <c r="E247" i="1"/>
  <c r="I246" i="1"/>
  <c r="J246" i="1" s="1"/>
  <c r="E246" i="1"/>
  <c r="I245" i="1"/>
  <c r="J245" i="1"/>
  <c r="E245" i="1"/>
  <c r="I244" i="1" l="1"/>
  <c r="J244" i="1"/>
  <c r="E244" i="1"/>
  <c r="I243" i="1"/>
  <c r="J243" i="1" s="1"/>
  <c r="E243" i="1"/>
  <c r="I233" i="1"/>
  <c r="J233" i="1"/>
  <c r="I232" i="1"/>
  <c r="J232" i="1" s="1"/>
  <c r="E233" i="1"/>
  <c r="E232" i="1"/>
  <c r="I242" i="1" l="1"/>
  <c r="J242" i="1" s="1"/>
  <c r="E242" i="1"/>
  <c r="I241" i="1"/>
  <c r="J241" i="1"/>
  <c r="I240" i="1"/>
  <c r="J240" i="1" s="1"/>
  <c r="E241" i="1"/>
  <c r="E240" i="1"/>
  <c r="I239" i="1" l="1"/>
  <c r="J239" i="1" s="1"/>
  <c r="E239" i="1"/>
  <c r="I238" i="1"/>
  <c r="J238" i="1" s="1"/>
  <c r="E238" i="1"/>
  <c r="I237" i="1"/>
  <c r="J237" i="1"/>
  <c r="E237" i="1"/>
  <c r="I236" i="1"/>
  <c r="J236" i="1" s="1"/>
  <c r="E236" i="1"/>
  <c r="I235" i="1" l="1"/>
  <c r="J235" i="1"/>
  <c r="E235" i="1"/>
  <c r="I234" i="1" l="1"/>
  <c r="J234" i="1" s="1"/>
  <c r="E234" i="1"/>
  <c r="I231" i="1"/>
  <c r="J231" i="1" s="1"/>
  <c r="E231" i="1"/>
  <c r="I230" i="1"/>
  <c r="J230" i="1" s="1"/>
  <c r="E230" i="1"/>
  <c r="I229" i="1" l="1"/>
  <c r="J229" i="1" s="1"/>
  <c r="I228" i="1"/>
  <c r="J228" i="1" s="1"/>
  <c r="E229" i="1"/>
  <c r="E228" i="1"/>
  <c r="E227" i="1" l="1"/>
  <c r="E225" i="1"/>
  <c r="I227" i="1"/>
  <c r="J227" i="1" s="1"/>
  <c r="I226" i="1"/>
  <c r="J226" i="1" s="1"/>
  <c r="I225" i="1"/>
  <c r="J225" i="1" s="1"/>
  <c r="E226" i="1"/>
  <c r="I224" i="1" l="1"/>
  <c r="J224" i="1" s="1"/>
  <c r="E224" i="1"/>
  <c r="I223" i="1" l="1"/>
  <c r="J223" i="1" s="1"/>
  <c r="E223" i="1"/>
  <c r="I222" i="1"/>
  <c r="J222" i="1" s="1"/>
  <c r="E222" i="1"/>
  <c r="I221" i="1"/>
  <c r="J221" i="1" s="1"/>
  <c r="E221" i="1"/>
  <c r="I220" i="1"/>
  <c r="J220" i="1" s="1"/>
  <c r="E220" i="1"/>
  <c r="I219" i="1"/>
  <c r="J219" i="1" s="1"/>
  <c r="E219" i="1"/>
  <c r="I218" i="1"/>
  <c r="J218" i="1" s="1"/>
  <c r="E218" i="1"/>
  <c r="I217" i="1" l="1"/>
  <c r="J217" i="1" s="1"/>
  <c r="E217" i="1"/>
  <c r="I216" i="1"/>
  <c r="J216" i="1" s="1"/>
  <c r="E216" i="1"/>
  <c r="I215" i="1" l="1"/>
  <c r="J215" i="1" s="1"/>
  <c r="I214" i="1"/>
  <c r="J214" i="1" s="1"/>
  <c r="I213" i="1"/>
  <c r="J213" i="1" s="1"/>
  <c r="I212" i="1"/>
  <c r="J212" i="1" s="1"/>
  <c r="E215" i="1"/>
  <c r="E214" i="1"/>
  <c r="E213" i="1"/>
  <c r="E212" i="1"/>
  <c r="I211" i="1"/>
  <c r="J211" i="1" s="1"/>
  <c r="E211" i="1"/>
  <c r="I210" i="1"/>
  <c r="J210" i="1" s="1"/>
  <c r="E210" i="1"/>
  <c r="I209" i="1" l="1"/>
  <c r="J209" i="1" s="1"/>
  <c r="I208" i="1"/>
  <c r="J208" i="1" s="1"/>
  <c r="E209" i="1"/>
  <c r="E208" i="1"/>
  <c r="I207" i="1" l="1"/>
  <c r="J207" i="1" s="1"/>
  <c r="E203" i="1"/>
  <c r="E202" i="1"/>
  <c r="E201" i="1"/>
  <c r="E200" i="1"/>
  <c r="E207" i="1"/>
  <c r="E206" i="1"/>
  <c r="E205" i="1"/>
  <c r="E204" i="1"/>
  <c r="I206" i="1"/>
  <c r="J206" i="1" s="1"/>
  <c r="I205" i="1"/>
  <c r="J205" i="1" s="1"/>
  <c r="I204" i="1"/>
  <c r="J204" i="1" s="1"/>
  <c r="I203" i="1" l="1"/>
  <c r="J203" i="1" s="1"/>
  <c r="I202" i="1"/>
  <c r="J202" i="1" s="1"/>
  <c r="I201" i="1"/>
  <c r="J201" i="1" s="1"/>
  <c r="I200" i="1"/>
  <c r="J200" i="1" s="1"/>
  <c r="I2" i="1" l="1"/>
  <c r="J2" i="1" s="1"/>
  <c r="I3" i="1"/>
  <c r="J3" i="1" s="1"/>
  <c r="E2" i="1"/>
  <c r="E3" i="1"/>
  <c r="E4" i="1"/>
  <c r="I4" i="1"/>
  <c r="J4" i="1" s="1"/>
  <c r="I5" i="1"/>
  <c r="J5" i="1" s="1"/>
  <c r="E5" i="1"/>
  <c r="I6" i="1" l="1"/>
  <c r="J6" i="1" s="1"/>
  <c r="E6" i="1"/>
  <c r="I7" i="1"/>
  <c r="J7" i="1" s="1"/>
  <c r="E7" i="1"/>
  <c r="I8" i="1"/>
  <c r="J8" i="1" s="1"/>
  <c r="E8" i="1"/>
  <c r="I9" i="1"/>
  <c r="J9" i="1" s="1"/>
  <c r="E9" i="1"/>
  <c r="I10" i="1"/>
  <c r="J10" i="1" s="1"/>
  <c r="E10" i="1"/>
  <c r="E11" i="1"/>
  <c r="I11" i="1"/>
  <c r="J11" i="1" s="1"/>
  <c r="I12" i="1"/>
  <c r="J12" i="1" s="1"/>
  <c r="E12" i="1"/>
  <c r="I13" i="1"/>
  <c r="J13" i="1" s="1"/>
  <c r="E13" i="1"/>
  <c r="I14" i="1"/>
  <c r="J14" i="1" s="1"/>
  <c r="E14" i="1"/>
  <c r="I15" i="1"/>
  <c r="J15" i="1" s="1"/>
  <c r="E15" i="1"/>
  <c r="I16" i="1"/>
  <c r="J16" i="1" s="1"/>
  <c r="E16" i="1"/>
  <c r="I17" i="1"/>
  <c r="J17" i="1" s="1"/>
  <c r="E17" i="1"/>
  <c r="I18" i="1"/>
  <c r="J18" i="1" s="1"/>
  <c r="E18" i="1"/>
  <c r="I19" i="1"/>
  <c r="J19" i="1" s="1"/>
  <c r="E19" i="1"/>
  <c r="I20" i="1"/>
  <c r="J20" i="1" s="1"/>
  <c r="I21" i="1"/>
  <c r="J21" i="1" s="1"/>
  <c r="E20" i="1"/>
  <c r="E21" i="1"/>
  <c r="E22" i="1"/>
  <c r="I22" i="1"/>
  <c r="J22" i="1" s="1"/>
  <c r="I23" i="1"/>
  <c r="J23" i="1" s="1"/>
  <c r="I24" i="1"/>
  <c r="J24" i="1" s="1"/>
  <c r="E23" i="1"/>
  <c r="E24" i="1"/>
  <c r="I25" i="1"/>
  <c r="J25" i="1" s="1"/>
  <c r="E25" i="1"/>
  <c r="I26" i="1"/>
  <c r="J26" i="1" s="1"/>
  <c r="I27" i="1"/>
  <c r="J27" i="1" s="1"/>
  <c r="E26" i="1"/>
  <c r="E27" i="1"/>
  <c r="I28" i="1"/>
  <c r="J28" i="1" s="1"/>
  <c r="E28" i="1"/>
  <c r="I29" i="1"/>
  <c r="J29" i="1" s="1"/>
  <c r="E29" i="1"/>
  <c r="I30" i="1"/>
  <c r="J30" i="1" s="1"/>
  <c r="E30" i="1"/>
  <c r="I31" i="1"/>
  <c r="J31" i="1" s="1"/>
  <c r="E31" i="1"/>
  <c r="I32" i="1"/>
  <c r="J32" i="1" s="1"/>
  <c r="E32" i="1"/>
  <c r="I33" i="1"/>
  <c r="J33" i="1" s="1"/>
  <c r="E33" i="1"/>
  <c r="I34" i="1"/>
  <c r="J34" i="1" s="1"/>
  <c r="E34" i="1"/>
  <c r="I35" i="1"/>
  <c r="J35" i="1" s="1"/>
  <c r="E35" i="1"/>
  <c r="I36" i="1"/>
  <c r="J36" i="1" s="1"/>
  <c r="E36" i="1"/>
  <c r="I37" i="1"/>
  <c r="J37" i="1" s="1"/>
  <c r="E37" i="1"/>
  <c r="I38" i="1"/>
  <c r="J38" i="1" s="1"/>
  <c r="E38" i="1"/>
  <c r="I39" i="1"/>
  <c r="J39" i="1" s="1"/>
  <c r="E39" i="1"/>
  <c r="I40" i="1"/>
  <c r="J40" i="1" s="1"/>
  <c r="E40" i="1"/>
  <c r="I41" i="1"/>
  <c r="J41" i="1" s="1"/>
  <c r="E41" i="1"/>
  <c r="I42" i="1"/>
  <c r="J42" i="1" s="1"/>
  <c r="E42" i="1"/>
  <c r="I43" i="1"/>
  <c r="J43" i="1" s="1"/>
  <c r="E43" i="1"/>
  <c r="I44" i="1"/>
  <c r="J44" i="1" s="1"/>
  <c r="E44" i="1"/>
  <c r="I45" i="1"/>
  <c r="J45" i="1" s="1"/>
  <c r="E45" i="1"/>
  <c r="I46" i="1"/>
  <c r="J46" i="1" s="1"/>
  <c r="E46" i="1"/>
  <c r="I47" i="1"/>
  <c r="J47" i="1" s="1"/>
  <c r="E47" i="1"/>
  <c r="I48" i="1"/>
  <c r="J48" i="1" s="1"/>
  <c r="E48" i="1"/>
  <c r="E49" i="1"/>
  <c r="I49" i="1"/>
  <c r="J49" i="1" s="1"/>
  <c r="E50" i="1"/>
  <c r="I50" i="1"/>
  <c r="J50" i="1" s="1"/>
  <c r="I51" i="1" l="1"/>
  <c r="J51" i="1" s="1"/>
  <c r="I52" i="1"/>
  <c r="J52" i="1" s="1"/>
  <c r="I53" i="1"/>
  <c r="J53" i="1" s="1"/>
  <c r="I54" i="1"/>
  <c r="J54" i="1" s="1"/>
  <c r="I55" i="1"/>
  <c r="J55" i="1" s="1"/>
  <c r="E51" i="1"/>
  <c r="E52" i="1"/>
  <c r="E53" i="1"/>
  <c r="E54" i="1"/>
  <c r="E55" i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E56" i="1"/>
  <c r="E57" i="1"/>
  <c r="E58" i="1"/>
  <c r="E59" i="1"/>
  <c r="E60" i="1"/>
  <c r="E61" i="1"/>
  <c r="I62" i="1"/>
  <c r="J62" i="1" s="1"/>
  <c r="I63" i="1"/>
  <c r="J63" i="1" s="1"/>
  <c r="I64" i="1"/>
  <c r="J64" i="1" s="1"/>
  <c r="I65" i="1"/>
  <c r="J65" i="1" s="1"/>
  <c r="I66" i="1"/>
  <c r="J66" i="1" s="1"/>
  <c r="E62" i="1"/>
  <c r="E63" i="1"/>
  <c r="E64" i="1"/>
  <c r="E65" i="1"/>
  <c r="E66" i="1"/>
  <c r="I67" i="1"/>
  <c r="J67" i="1" s="1"/>
  <c r="I68" i="1"/>
  <c r="J68" i="1" s="1"/>
  <c r="I69" i="1"/>
  <c r="J69" i="1" s="1"/>
  <c r="E67" i="1"/>
  <c r="E68" i="1"/>
  <c r="E69" i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E70" i="1"/>
  <c r="E71" i="1"/>
  <c r="E72" i="1"/>
  <c r="E73" i="1"/>
  <c r="E74" i="1"/>
  <c r="E75" i="1"/>
  <c r="E76" i="1"/>
  <c r="E77" i="1"/>
  <c r="E78" i="1"/>
  <c r="E79" i="1"/>
  <c r="E80" i="1"/>
  <c r="E81" i="1"/>
  <c r="I82" i="1"/>
  <c r="J82" i="1" s="1"/>
  <c r="E82" i="1"/>
  <c r="I83" i="1"/>
  <c r="J83" i="1" s="1"/>
  <c r="E83" i="1"/>
  <c r="I84" i="1"/>
  <c r="J84" i="1" s="1"/>
  <c r="E84" i="1"/>
  <c r="I85" i="1"/>
  <c r="J85" i="1" s="1"/>
  <c r="E85" i="1"/>
  <c r="E86" i="1"/>
  <c r="I86" i="1"/>
  <c r="J86" i="1" s="1"/>
  <c r="I87" i="1"/>
  <c r="J87" i="1" s="1"/>
  <c r="E87" i="1"/>
  <c r="I88" i="1"/>
  <c r="J88" i="1" s="1"/>
  <c r="E88" i="1"/>
  <c r="I89" i="1"/>
  <c r="J89" i="1" s="1"/>
  <c r="E89" i="1"/>
  <c r="I90" i="1"/>
  <c r="J90" i="1" s="1"/>
  <c r="E90" i="1"/>
  <c r="E91" i="1"/>
  <c r="I91" i="1"/>
  <c r="J91" i="1" s="1"/>
  <c r="E92" i="1"/>
  <c r="I92" i="1"/>
  <c r="J92" i="1" s="1"/>
  <c r="I93" i="1"/>
  <c r="J93" i="1" s="1"/>
  <c r="E93" i="1"/>
  <c r="E94" i="1"/>
  <c r="I94" i="1"/>
  <c r="J94" i="1" s="1"/>
  <c r="E95" i="1"/>
  <c r="E96" i="1"/>
  <c r="I95" i="1"/>
  <c r="J95" i="1" s="1"/>
  <c r="I96" i="1"/>
  <c r="J96" i="1" s="1"/>
  <c r="E97" i="1"/>
  <c r="I97" i="1"/>
  <c r="J97" i="1" s="1"/>
  <c r="E98" i="1"/>
  <c r="I98" i="1"/>
  <c r="J98" i="1" s="1"/>
  <c r="I99" i="1"/>
  <c r="J99" i="1" s="1"/>
  <c r="E99" i="1"/>
  <c r="E100" i="1"/>
  <c r="I100" i="1"/>
  <c r="J100" i="1" s="1"/>
  <c r="E101" i="1"/>
  <c r="I101" i="1"/>
  <c r="J101" i="1" s="1"/>
  <c r="I102" i="1"/>
  <c r="J102" i="1" s="1"/>
  <c r="E102" i="1"/>
  <c r="E103" i="1"/>
  <c r="I103" i="1"/>
  <c r="J103" i="1" s="1"/>
  <c r="I104" i="1"/>
  <c r="J104" i="1" s="1"/>
  <c r="I105" i="1"/>
  <c r="J105" i="1" s="1"/>
  <c r="E104" i="1"/>
  <c r="E105" i="1"/>
  <c r="I106" i="1"/>
  <c r="J106" i="1" s="1"/>
  <c r="I107" i="1"/>
  <c r="J107" i="1" s="1"/>
  <c r="E106" i="1"/>
  <c r="E107" i="1"/>
  <c r="I113" i="1"/>
  <c r="J113" i="1" s="1"/>
  <c r="E113" i="1"/>
  <c r="I112" i="1"/>
  <c r="J112" i="1" s="1"/>
  <c r="E112" i="1"/>
  <c r="I111" i="1"/>
  <c r="J111" i="1" s="1"/>
  <c r="I110" i="1"/>
  <c r="J110" i="1" s="1"/>
  <c r="E111" i="1"/>
  <c r="E110" i="1"/>
  <c r="I108" i="1"/>
  <c r="J108" i="1" s="1"/>
  <c r="I109" i="1"/>
  <c r="J109" i="1" s="1"/>
  <c r="E108" i="1"/>
  <c r="E109" i="1"/>
  <c r="I114" i="1"/>
  <c r="J114" i="1" s="1"/>
  <c r="E114" i="1"/>
  <c r="I115" i="1"/>
  <c r="J115" i="1" s="1"/>
  <c r="E115" i="1"/>
  <c r="I116" i="1"/>
  <c r="J116" i="1" s="1"/>
  <c r="E116" i="1"/>
  <c r="I117" i="1"/>
  <c r="J117" i="1" s="1"/>
  <c r="E117" i="1"/>
  <c r="I118" i="1"/>
  <c r="J118" i="1" s="1"/>
  <c r="E118" i="1"/>
  <c r="E119" i="1"/>
  <c r="I119" i="1"/>
  <c r="J119" i="1" s="1"/>
  <c r="E120" i="1"/>
  <c r="I120" i="1"/>
  <c r="J120" i="1" s="1"/>
  <c r="I121" i="1"/>
  <c r="J121" i="1" s="1"/>
  <c r="E121" i="1"/>
  <c r="I122" i="1"/>
  <c r="J122" i="1" s="1"/>
  <c r="E122" i="1"/>
  <c r="I123" i="1"/>
  <c r="J123" i="1" s="1"/>
  <c r="E123" i="1"/>
  <c r="I125" i="1"/>
  <c r="J125" i="1" s="1"/>
  <c r="E125" i="1"/>
  <c r="I124" i="1"/>
  <c r="J124" i="1" s="1"/>
  <c r="E124" i="1"/>
  <c r="I126" i="1"/>
  <c r="J126" i="1" s="1"/>
  <c r="E126" i="1"/>
  <c r="E127" i="1"/>
  <c r="I127" i="1"/>
  <c r="J127" i="1" s="1"/>
  <c r="I128" i="1"/>
  <c r="J128" i="1" s="1"/>
  <c r="E128" i="1"/>
  <c r="I199" i="1" l="1"/>
  <c r="J199" i="1" s="1"/>
  <c r="E199" i="1"/>
  <c r="E198" i="1"/>
  <c r="I198" i="1"/>
  <c r="J198" i="1" s="1"/>
  <c r="F192" i="1" l="1"/>
  <c r="I192" i="1" s="1"/>
  <c r="J192" i="1" s="1"/>
  <c r="F191" i="1"/>
  <c r="I191" i="1" s="1"/>
  <c r="J191" i="1" s="1"/>
  <c r="F190" i="1"/>
  <c r="I129" i="1"/>
  <c r="J129" i="1" s="1"/>
  <c r="E129" i="1"/>
  <c r="I179" i="1"/>
  <c r="I190" i="1"/>
  <c r="J190" i="1" s="1"/>
  <c r="I193" i="1"/>
  <c r="J193" i="1" s="1"/>
  <c r="I194" i="1"/>
  <c r="J194" i="1" s="1"/>
  <c r="I195" i="1"/>
  <c r="J195" i="1" s="1"/>
  <c r="I196" i="1"/>
  <c r="J196" i="1" s="1"/>
  <c r="I197" i="1"/>
  <c r="J197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J179" i="1"/>
  <c r="I180" i="1"/>
  <c r="J180" i="1" s="1"/>
  <c r="I188" i="1"/>
  <c r="J188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9" i="1"/>
  <c r="J189" i="1" s="1"/>
</calcChain>
</file>

<file path=xl/sharedStrings.xml><?xml version="1.0" encoding="utf-8"?>
<sst xmlns="http://schemas.openxmlformats.org/spreadsheetml/2006/main" count="277" uniqueCount="276">
  <si>
    <t>Budget 2010 / Voranschlag 2010</t>
  </si>
  <si>
    <t>Adaptation du règlement de la Ville (police unifiée) / Anpassung der Stadtordnung</t>
  </si>
  <si>
    <r>
      <t xml:space="preserve">Assainissement de la sous-station de brüel et remplacement des cables - Demande de crédit                                                             </t>
    </r>
    <r>
      <rPr>
        <i/>
        <sz val="11"/>
        <color theme="1"/>
        <rFont val="Calibri"/>
        <family val="2"/>
        <scheme val="minor"/>
      </rPr>
      <t>Sanierung der Unterstation Brüel und Ersatz der 50-kV-Kabel zwischen den Unterstationen Ländte und Brüel - Antrag auf Verpflichtungskredit</t>
    </r>
  </si>
  <si>
    <r>
      <t xml:space="preserve">Vente de terrain aux Champs-de-Boujean à Rolex SA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Verkauf von Bauland im Bözingenfeld an die Manufacture des Montres Rolex SA</t>
    </r>
  </si>
  <si>
    <r>
      <t xml:space="preserve">Budget 2007 / </t>
    </r>
    <r>
      <rPr>
        <i/>
        <sz val="11"/>
        <color theme="1"/>
        <rFont val="Calibri"/>
        <family val="2"/>
        <scheme val="minor"/>
      </rPr>
      <t>Voranschlag 2007</t>
    </r>
  </si>
  <si>
    <r>
      <t xml:space="preserve">Construction d'une halle de sport sur l'aire de l'usine à gaz, rue de l'argent 54 - Crédit d'engagement                                                   </t>
    </r>
    <r>
      <rPr>
        <i/>
        <sz val="11"/>
        <color theme="1"/>
        <rFont val="Calibri"/>
        <family val="2"/>
        <scheme val="minor"/>
      </rPr>
      <t>Neubau Sporthalle auf dem Gaswerkareal, Silbergasse 54, Biel - Verpflichtungskredit</t>
    </r>
  </si>
  <si>
    <r>
      <t xml:space="preserve">Subvention pour la fondation du Nouveau Théâtre Associé - Crédit d'engagement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Subvention für die Stiftung Neues Städtebundtheater - Verpflichtungskredit</t>
    </r>
  </si>
  <si>
    <r>
      <t xml:space="preserve">Subvention pour la Fondation de la Bibliothèque de la Ville / Crédit d'engagement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Subvention für die Stiftung Stadtbibliothek / Verpflichtungskredit</t>
    </r>
  </si>
  <si>
    <r>
      <t xml:space="preserve">Budget 2008 / </t>
    </r>
    <r>
      <rPr>
        <i/>
        <sz val="11"/>
        <color theme="1"/>
        <rFont val="Calibri"/>
        <family val="2"/>
        <scheme val="minor"/>
      </rPr>
      <t>Voranschlag 2008</t>
    </r>
  </si>
  <si>
    <r>
      <t xml:space="preserve">Modification partielle de la réglementation fondamentale en matière de construction de la Ville de Bienne dans le secteur "Clinique des Tilleuls"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im Bereich "Klinik Linde"</t>
    </r>
  </si>
  <si>
    <r>
      <t xml:space="preserve">Projet "Stades de Bienne": A Révision partielle de la réglementation fondamentale en matière de construction de la Ville de Bienne pour les Champs-de-Boujean Ouest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Projekt "Stades de Bienne": A Teilrevision der baurechtlichen Grundordnung der Stadt Biel für den Bereich Bözingenfeld-West</t>
    </r>
  </si>
  <si>
    <r>
      <t xml:space="preserve">Projet "Stades de Bienne": B Acquisition de terrain / </t>
    </r>
    <r>
      <rPr>
        <i/>
        <sz val="11"/>
        <color theme="1"/>
        <rFont val="Calibri"/>
        <family val="2"/>
        <scheme val="minor"/>
      </rPr>
      <t>Projekt "Stades de Bienne": B Landerwerb</t>
    </r>
  </si>
  <si>
    <r>
      <t xml:space="preserve">Projet "Stades de Bienne": C Viabilisation du secteur des Champs-de-Boujean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Projekt "Stades de Bienne": C Erschliessung des Gebietes Bözingenfeld-West</t>
    </r>
  </si>
  <si>
    <r>
      <t xml:space="preserve">Projet "Stades de Bienne": D.1 Réalisation du projet, octroi de droit de superficie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Projekt "Stades de Bienne": D.1 Realisierung der Stades de Bienne / Einräumung Baurecht</t>
    </r>
  </si>
  <si>
    <r>
      <t xml:space="preserve">Projet "Stades de Bienne": D.2 Crédit d'engagement pour la construction d'installations sportives aux Champs-de-Boujean        </t>
    </r>
    <r>
      <rPr>
        <i/>
        <sz val="11"/>
        <color theme="1"/>
        <rFont val="Calibri"/>
        <family val="2"/>
        <scheme val="minor"/>
      </rPr>
      <t>Projekt "Stades de Bienne": D.2 Realisierung der Stades de Bienne Verpflichtungskredit zur Erstellung von Sportanlagen im Bözingenfeld</t>
    </r>
  </si>
  <si>
    <r>
      <t xml:space="preserve">Construction du nouveau chantier municipal de la Ville de Bienne - Crédit d'engagement                                                                        </t>
    </r>
    <r>
      <rPr>
        <i/>
        <sz val="11"/>
        <color theme="1"/>
        <rFont val="Calibri"/>
        <family val="2"/>
        <scheme val="minor"/>
      </rPr>
      <t>Neubau des Werkhofs der Stadt Biel - Verplichtungskredit</t>
    </r>
  </si>
  <si>
    <r>
      <t xml:space="preserve">Police unifiée du canton de Berne: contrat sur les ressources entre la Ville de Bienne et le canton de Berne                            </t>
    </r>
    <r>
      <rPr>
        <i/>
        <sz val="11"/>
        <color theme="1"/>
        <rFont val="Calibri"/>
        <family val="2"/>
        <scheme val="minor"/>
      </rPr>
      <t>Einheitspolizei des Kantons Bern - Ressourcenvertrag zwischen der Stadt Biel und dem Kanton Bern</t>
    </r>
  </si>
  <si>
    <r>
      <t xml:space="preserve">Assainissement et extension de l'Ecole secondaire de Madretsch - Crédit d'engagement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Sanierung und Erweiterung der Schulanlage OSZ Madretsch - Verpflichtungskredit</t>
    </r>
  </si>
  <si>
    <r>
      <t xml:space="preserve">Assainissement et optimisation de la circulation sur l'axe nord: 1ère étape, faubourg du lac - rue du Canal                           </t>
    </r>
    <r>
      <rPr>
        <i/>
        <sz val="11"/>
        <color theme="1"/>
        <rFont val="Calibri"/>
        <family val="2"/>
        <scheme val="minor"/>
      </rPr>
      <t>Strassenbauliche Sanierung und Verkehrsoptimierung der Nordachse: 1. Etappe; Seevorstadt bis Kanalgasse</t>
    </r>
  </si>
  <si>
    <r>
      <t xml:space="preserve">Révision partielle de la réglementation fondamentale en matière de construction de la Ville de Bienne pour le secteur "Faubourg du lac 75"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"Seevorstadt 75"</t>
    </r>
  </si>
  <si>
    <r>
      <t xml:space="preserve">Modification partielle de la réglementation fondamentale en matière de construction de la ville de Bienne pour le secteur "Gurzelen"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"Gurzelen"</t>
    </r>
  </si>
  <si>
    <r>
      <t xml:space="preserve">Modification partielle de la réglementation fondamentale en matière de construction de la ville de Bienne pour le secteur "Aire Omega"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"Omega-Areal"</t>
    </r>
  </si>
  <si>
    <r>
      <t xml:space="preserve">Modification partielle de la réglementation fondamentale en matière de construction de la ville de Bienne pour le secteur "Aire Gygax"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"Gygax-Areal"</t>
    </r>
  </si>
  <si>
    <r>
      <t xml:space="preserve">Vente de terrain à Omega SA et Swatch SA / </t>
    </r>
    <r>
      <rPr>
        <i/>
        <sz val="11"/>
        <color theme="1"/>
        <rFont val="Calibri"/>
        <family val="2"/>
        <scheme val="minor"/>
      </rPr>
      <t>Landverkauf an die Omega AG und die Swatch AG</t>
    </r>
  </si>
  <si>
    <r>
      <t>Budget 2009 /</t>
    </r>
    <r>
      <rPr>
        <i/>
        <sz val="11"/>
        <color theme="1"/>
        <rFont val="Calibri"/>
        <family val="2"/>
        <scheme val="minor"/>
      </rPr>
      <t xml:space="preserve"> Voranschlag 2009</t>
    </r>
  </si>
  <si>
    <r>
      <t xml:space="preserve">Aire de l'usine à gaz / Prolongement de la rue de l'argent, 2e étape - Crédit d'engagement                                                          </t>
    </r>
    <r>
      <rPr>
        <i/>
        <sz val="11"/>
        <color theme="1"/>
        <rFont val="Calibri"/>
        <family val="2"/>
        <scheme val="minor"/>
      </rPr>
      <t>Gaswerkareal /Verlängerung Silbergasse 2. Etappe - Verpflichtungskredit</t>
    </r>
  </si>
  <si>
    <r>
      <t xml:space="preserve">Modification partielle de la réglementation fondamentale en matière de construction de la ville de Bienne concernant l'article 9 du règlement de construction "zones de travail"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betreffend Artikel 9 des Baureglements "Arbeitszone"</t>
    </r>
  </si>
  <si>
    <r>
      <t xml:space="preserve">Modification partielle de la réglementation fondamentale en matière de construction de la ville de Bienne dans le secteur "Chemin du Long-Champ, Chemin Mettlen"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"Längfeldweg - Mettlenweg"</t>
    </r>
  </si>
  <si>
    <r>
      <t xml:space="preserve">Modification partielle de la réglementation fondamentale en matière de construction de la ville de Bienne dans le secteur "Rue de Gottstatt"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für den Bereich "Gottstattstrasse"</t>
    </r>
  </si>
  <si>
    <r>
      <t xml:space="preserve">Modification partielle de la réglementation fondamentale partielle "Champs-de-Boujean Ouest" dans le secteur des "Stades de Bienne"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Teilgrundordnung "Bözingenfeld West" im Bereich "Stades de Bienne"</t>
    </r>
  </si>
  <si>
    <r>
      <t xml:space="preserve">Projet partiel "Structure politique 2013" / Révision partielle du règlement de la Ville: nombre de membres du conseil municipal et de directions municipales / Teilprojekt Politische Struktur 2013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Teilrevision der Stadtordnung: Anzahl Mitglieder des Gemeinderates und Direktionen</t>
    </r>
  </si>
  <si>
    <r>
      <t xml:space="preserve">Initiative populaire "Pour des conseillers municipaux à 100% au service de la ville"                                                                    </t>
    </r>
    <r>
      <rPr>
        <i/>
        <sz val="11"/>
        <color theme="1"/>
        <rFont val="Calibri"/>
        <family val="2"/>
        <scheme val="minor"/>
      </rPr>
      <t>Gemeindeinitiative "Für einen 100%igen Einsatz der Gemeinderäte im Dienste der Stadt"</t>
    </r>
  </si>
  <si>
    <r>
      <t xml:space="preserve">Modification partielle du règlement des votations et des élections communales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des Reglements über städtische Abstimmungen und Wahlen</t>
    </r>
  </si>
  <si>
    <r>
      <t xml:space="preserve">Budget 2011 / </t>
    </r>
    <r>
      <rPr>
        <i/>
        <sz val="11"/>
        <color theme="1"/>
        <rFont val="Calibri"/>
        <family val="2"/>
        <scheme val="minor"/>
      </rPr>
      <t>Voranschlag 2011</t>
    </r>
  </si>
  <si>
    <r>
      <t xml:space="preserve">Vente de terrain à bâtir à la société SABAG SA / </t>
    </r>
    <r>
      <rPr>
        <i/>
        <sz val="11"/>
        <color theme="1"/>
        <rFont val="Calibri"/>
        <family val="2"/>
        <scheme val="minor"/>
      </rPr>
      <t>Verkauf von Bauland an Firma SABAG AG</t>
    </r>
  </si>
  <si>
    <r>
      <t xml:space="preserve">Assainissement du site contaminé de l'aire de l'usine à gaz / </t>
    </r>
    <r>
      <rPr>
        <i/>
        <sz val="11"/>
        <color theme="1"/>
        <rFont val="Calibri"/>
        <family val="2"/>
        <scheme val="minor"/>
      </rPr>
      <t>Altlastentsorgung Gaswerkareal</t>
    </r>
  </si>
  <si>
    <r>
      <t xml:space="preserve">Vente de terrain à la société Alpine finanz immobilien / </t>
    </r>
    <r>
      <rPr>
        <i/>
        <sz val="11"/>
        <color theme="1"/>
        <rFont val="Calibri"/>
        <family val="2"/>
        <scheme val="minor"/>
      </rPr>
      <t>Landverkauf an Alpine Finanz Immobilien AG</t>
    </r>
  </si>
  <si>
    <r>
      <t xml:space="preserve">Aménagements extérieurs de l'esplanade / </t>
    </r>
    <r>
      <rPr>
        <i/>
        <sz val="11"/>
        <color theme="1"/>
        <rFont val="Calibri"/>
        <family val="2"/>
        <scheme val="minor"/>
      </rPr>
      <t>Oberflächengestaltung Esplanade</t>
    </r>
  </si>
  <si>
    <r>
      <t xml:space="preserve">Subvention en faveur de la fondation Thêatre et orchestre Bienne Soleure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Subvention für die Stiftung Theater und Orchester Biel Solothurn</t>
    </r>
  </si>
  <si>
    <r>
      <t xml:space="preserve">Subvention pour la fondation Bibliothèque de la Ville de Bienne / </t>
    </r>
    <r>
      <rPr>
        <i/>
        <sz val="11"/>
        <color theme="1"/>
        <rFont val="Calibri"/>
        <family val="2"/>
        <scheme val="minor"/>
      </rPr>
      <t>Subvention für die Stiftung Stadtbibliothek</t>
    </r>
  </si>
  <si>
    <r>
      <t xml:space="preserve">Subvention pour la fondation Charles Neuhaus / </t>
    </r>
    <r>
      <rPr>
        <i/>
        <sz val="11"/>
        <color theme="1"/>
        <rFont val="Calibri"/>
        <family val="2"/>
        <scheme val="minor"/>
      </rPr>
      <t>Subvention für die Stiftung Charles Neuhaus</t>
    </r>
  </si>
  <si>
    <r>
      <t xml:space="preserve">Budget 2012 / </t>
    </r>
    <r>
      <rPr>
        <i/>
        <sz val="11"/>
        <color theme="1"/>
        <rFont val="Calibri"/>
        <family val="2"/>
        <scheme val="minor"/>
      </rPr>
      <t>Voranschlag 2012</t>
    </r>
  </si>
  <si>
    <r>
      <t xml:space="preserve">Assainissement et extension du complexe scolaire du Châtelet - Crédit d'engagement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Sanierung und Erweiterung der Schulanlage Châtelet / Verpflichtungskredit</t>
    </r>
  </si>
  <si>
    <r>
      <t xml:space="preserve">Question subsidiaire (oui=initiative) / </t>
    </r>
    <r>
      <rPr>
        <i/>
        <sz val="11"/>
        <color theme="1"/>
        <rFont val="Calibri"/>
        <family val="2"/>
        <scheme val="minor"/>
      </rPr>
      <t>Zusatzfrage (ja=Initiative)</t>
    </r>
  </si>
  <si>
    <r>
      <t xml:space="preserve">Contre-projet à l'initiative / </t>
    </r>
    <r>
      <rPr>
        <i/>
        <sz val="11"/>
        <color theme="1"/>
        <rFont val="Calibri"/>
        <family val="2"/>
        <scheme val="minor"/>
      </rPr>
      <t>Gegenentwurf</t>
    </r>
  </si>
  <si>
    <r>
      <t xml:space="preserve">Budget 2013 / </t>
    </r>
    <r>
      <rPr>
        <i/>
        <sz val="11"/>
        <color theme="1"/>
        <rFont val="Calibri"/>
        <family val="2"/>
        <scheme val="minor"/>
      </rPr>
      <t>Voranschlag 2013</t>
    </r>
  </si>
  <si>
    <r>
      <t xml:space="preserve">Aménagement du secteur "Beau-Rivage" et du premier tronçon du chemin de rive - Crédit d'engagement                                </t>
    </r>
    <r>
      <rPr>
        <i/>
        <sz val="11"/>
        <color theme="1"/>
        <rFont val="Calibri"/>
        <family val="2"/>
        <scheme val="minor"/>
      </rPr>
      <t>Gestaltung des Bereichs "Beau-Rivage" und des ersten Abschnitts des Uferweges</t>
    </r>
  </si>
  <si>
    <r>
      <t xml:space="preserve">Révision partielle du règlement de la ville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Teilrevision der Stadtordnung</t>
    </r>
  </si>
  <si>
    <r>
      <t xml:space="preserve">Révision totale du règlement des votations et des élections communales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Totalrevision des Reglements über städtische Abstimmungen und Wahlen</t>
    </r>
  </si>
  <si>
    <r>
      <t xml:space="preserve">Aménagement de l'Ile-de-la-Suze - Crédit d'engagement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Gestaltung der Schüssinsel - Verpflichtungskredit</t>
    </r>
  </si>
  <si>
    <r>
      <t xml:space="preserve">Révision partielle de la réglementation fondamentale en matière de construction de la Ville de Bienne pour le périmètre d'aménagement "Ruelle des Serruriers"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Grundlagen der Stadt Biel für das Gebiet Schlossergässli</t>
    </r>
  </si>
  <si>
    <r>
      <t xml:space="preserve">Révision partielle de la réglementation fondamentale en matière de construction de la Ville de Bienne pour le périmètre d'aménagement de l'hôpital pour enfants Wildermeth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Grundlagen der Stadt Biel für das Gebiet Kinderspital Wildermeth</t>
    </r>
  </si>
  <si>
    <r>
      <t xml:space="preserve">Révision partielle de la réglementation fondamentale en matière de construction de la Ville de Bienne pour le périmètre d'aménagement de l'aire de l'usine à gaz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Grundlagen der Stadt Biel für das Gebiet Gaswerk-Areal</t>
    </r>
  </si>
  <si>
    <r>
      <t xml:space="preserve">Modification partielle de la réglementation fondamentale de la Ville de Bienne en matière de construction - Zone centrale du Masterplan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im Bereich der Zone mit Planungspflicht 8.5 - Kerngebiet Masterplan</t>
    </r>
  </si>
  <si>
    <r>
      <t xml:space="preserve">Compétence pour l'élection des membres du CAF / Modification du règlement de la Ville de Bienne                                              </t>
    </r>
    <r>
      <rPr>
        <i/>
        <sz val="11"/>
        <color theme="1"/>
        <rFont val="Calibri"/>
        <family val="2"/>
        <scheme val="minor"/>
      </rPr>
      <t xml:space="preserve">Zuständigkeit zur Wahl der Mitglieder des Rats für französischsprachige Angelegenheiten des zweisprachigen Amtsbezirk Biel / Änderung von Artikel 41 der Stadtordnung </t>
    </r>
  </si>
  <si>
    <r>
      <t xml:space="preserve">Crédit d'engagement pour la rénovation du Home du Marché-Neuf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Verpflichtungskredit für den Neubau des Alters- und Pflegeheims Neumakt, Biel</t>
    </r>
  </si>
  <si>
    <r>
      <t xml:space="preserve">Budget 2006 / </t>
    </r>
    <r>
      <rPr>
        <i/>
        <sz val="11"/>
        <color theme="1"/>
        <rFont val="Calibri"/>
        <family val="2"/>
        <scheme val="minor"/>
      </rPr>
      <t>Voranschlag 2006</t>
    </r>
  </si>
  <si>
    <r>
      <t xml:space="preserve">Crédit d'engagement pour l'assainissement de la construction de l'Ecole du Marché-Neuf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Verpflichtungskredit für die bauliche Sanierung der Schulanlage Neumarkt</t>
    </r>
  </si>
  <si>
    <r>
      <t xml:space="preserve">Budget 2005 / </t>
    </r>
    <r>
      <rPr>
        <i/>
        <sz val="11"/>
        <color theme="1"/>
        <rFont val="Calibri"/>
        <family val="2"/>
        <scheme val="minor"/>
      </rPr>
      <t>Voranschlag 2005</t>
    </r>
  </si>
  <si>
    <r>
      <t xml:space="preserve">Modification du règlement de la Ville et édiction d'un règlement sur la taxe immobilière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Änderung der Stadtordnung und Erlass eines Reglementes über die Liegenschaftssteuer</t>
    </r>
  </si>
  <si>
    <r>
      <t xml:space="preserve">Budget 2004 / </t>
    </r>
    <r>
      <rPr>
        <i/>
        <sz val="11"/>
        <color theme="1"/>
        <rFont val="Calibri"/>
        <family val="2"/>
        <scheme val="minor"/>
      </rPr>
      <t>Voranschlag 2004</t>
    </r>
  </si>
  <si>
    <r>
      <t xml:space="preserve">Modification du règlement de la Ville de Bienne en rapport avec la réorganisation d'ESB                                                                         </t>
    </r>
    <r>
      <rPr>
        <i/>
        <sz val="11"/>
        <color theme="1"/>
        <rFont val="Calibri"/>
        <family val="2"/>
        <scheme val="minor"/>
      </rPr>
      <t>Änderungen der Stadtordnung im Zusammenhang mit der Reorganisation des Energie Service Biel/Bienne</t>
    </r>
  </si>
  <si>
    <r>
      <t xml:space="preserve">Chemin du Long-Champ aux Champs-de-Boujean - Vente d'une parcelle de terrain à bâtir à Hornbach SA                                  </t>
    </r>
    <r>
      <rPr>
        <i/>
        <sz val="11"/>
        <color theme="1"/>
        <rFont val="Calibri"/>
        <family val="2"/>
        <scheme val="minor"/>
      </rPr>
      <t>Längfeldweg im Bözingenfeld - Verkauf einer Baulandparzelle für die Erstellung eines Bau- und Gartenmarktes und ergänzender Fachmärkte an die Firma Hornbach-Baumarkt AG</t>
    </r>
  </si>
  <si>
    <r>
      <t xml:space="preserve">Révision partielle de la réglementation fondamentale en matière de construction de la Ville de Bienne pour le secteur "Scierie"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Grundlagen der Stadt Biel für das Gebiet Sägefeld</t>
    </r>
  </si>
  <si>
    <r>
      <t xml:space="preserve">Modification partielle du plan de protection des rives "Rive du lac-Vigneules" dans le secteur "Beau-Rivage"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des Uferschutzplans "Seeufer-Vingelz" im Bereich Beau-Rivage</t>
    </r>
  </si>
  <si>
    <r>
      <t xml:space="preserve">Révision partielle du plan de quartier avec prescriptions de construction spéciales "Champs-de-Boujean Est"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Teilrevision der Überbauungsordnung mit Sonderbauvorschriften "Bözingenfeld-Ost"</t>
    </r>
  </si>
  <si>
    <r>
      <t xml:space="preserve">Remaniement parcellaire entre la ville de Bienne et la fondation Previs                                                           </t>
    </r>
    <r>
      <rPr>
        <i/>
        <sz val="11"/>
        <color theme="1"/>
        <rFont val="Calibri"/>
        <family val="2"/>
        <scheme val="minor"/>
      </rPr>
      <t>Landumlegung zwischen der Stadt Biel und Previs</t>
    </r>
  </si>
  <si>
    <r>
      <t xml:space="preserve">Octroi en droit de superficie de terrain à bâtir et octroi d'un droit d'emption à la société Sputnik engineering SA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Baurechtsweise Abgabe von Bauland sowie Einräumung eines Kaufrechtes an Sputnik Engineering AG, Biel</t>
    </r>
  </si>
  <si>
    <r>
      <t xml:space="preserve">Initiative "Sauvegarde des droits publics: initiative communale pour la protection du réseau municipal des conduites"        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Initiative "Bewahrung der Volksrechte: Gemeindeinitiative zum Schutz des städtischen Leitungsnetzes"</t>
    </r>
  </si>
  <si>
    <r>
      <t xml:space="preserve">Budget 2014 / </t>
    </r>
    <r>
      <rPr>
        <i/>
        <sz val="11"/>
        <color theme="1"/>
        <rFont val="Calibri"/>
        <family val="2"/>
        <scheme val="minor"/>
      </rPr>
      <t>Voranschlag 2014</t>
    </r>
  </si>
  <si>
    <r>
      <t xml:space="preserve">Modification partielle de la réglementation fondmentale en matière de construction de la Ville de Bienne dans le secteur "Aire Feldschlössli"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im Bereich "Feldschlössschen-Areal"</t>
    </r>
  </si>
  <si>
    <r>
      <t xml:space="preserve">Budget 2003 / </t>
    </r>
    <r>
      <rPr>
        <i/>
        <sz val="11"/>
        <color theme="1"/>
        <rFont val="Calibri"/>
        <family val="2"/>
        <scheme val="minor"/>
      </rPr>
      <t>Voranschlag 2003</t>
    </r>
  </si>
  <si>
    <r>
      <t xml:space="preserve">Modification de la "modification partielle du plan de protection de la rive du lac à Vigneules" - nouveau libellé de l'art. 5, al. 3 du Règlement de quartier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Änderung der "Teiländerung des Uferschutzplanes Seeufer-Vingelz" - Neufassung des Art. 5 Abs. 3 der Überbauungsvorschriften </t>
    </r>
  </si>
  <si>
    <r>
      <t xml:space="preserve">Modification partielle du plan de quartier "Marché-Neuf - Rue des Tanneurs"                                                </t>
    </r>
    <r>
      <rPr>
        <i/>
        <sz val="11"/>
        <color theme="1"/>
        <rFont val="Calibri"/>
        <family val="2"/>
        <scheme val="minor"/>
      </rPr>
      <t>Teiländerung der  Überbauungsordnung "Neumarkt  - Gerberbasse"</t>
    </r>
  </si>
  <si>
    <r>
      <t xml:space="preserve">Modification partielle du Règlement sur les votations et les élections communales   </t>
    </r>
    <r>
      <rPr>
        <i/>
        <sz val="11"/>
        <color theme="1"/>
        <rFont val="Calibri"/>
        <family val="2"/>
        <scheme val="minor"/>
      </rPr>
      <t xml:space="preserve">                               Teiländerung Reglement über städtische Abstimmungen und Wahlen</t>
    </r>
  </si>
  <si>
    <r>
      <t xml:space="preserve">Règlement sur la réclame en ville de Bienne et plans d'affichage spéciaux                                                        </t>
    </r>
    <r>
      <rPr>
        <i/>
        <sz val="11"/>
        <color theme="1"/>
        <rFont val="Calibri"/>
        <family val="2"/>
        <scheme val="minor"/>
      </rPr>
      <t>Reglement über die Reklame in der Stadt Biel und spezielle Plakatierungspläne</t>
    </r>
  </si>
  <si>
    <r>
      <t xml:space="preserve">Budget 2002 / </t>
    </r>
    <r>
      <rPr>
        <i/>
        <sz val="11"/>
        <color theme="1"/>
        <rFont val="Calibri"/>
        <family val="2"/>
        <scheme val="minor"/>
      </rPr>
      <t>Voranschlag 2002</t>
    </r>
  </si>
  <si>
    <r>
      <t xml:space="preserve">Cantonalisation des écoles professionnelles: Vente de l'Ecole de la rue du Wasen au canton de Berne    </t>
    </r>
    <r>
      <rPr>
        <i/>
        <sz val="11"/>
        <color theme="1"/>
        <rFont val="Calibri"/>
        <family val="2"/>
        <scheme val="minor"/>
      </rPr>
      <t>Kantonalisierung Berufsschulen: Verkauf Berufsschule Wasenstrasse an den Kanton Bern</t>
    </r>
  </si>
  <si>
    <r>
      <t xml:space="preserve">Restructuration de l'Administration municipale biennoise/Conseil municipal et directions municipales (Projet partiel "Equilibre budgétaire II")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Strukturreform Stadtverwaltung Biel/Gemeinderat und gemeinderätlichen Direktionen (Teilprojekt Finanzhaushalt II)</t>
    </r>
  </si>
  <si>
    <r>
      <t xml:space="preserve">Réaménagement de la place Centrale / </t>
    </r>
    <r>
      <rPr>
        <i/>
        <sz val="11"/>
        <color theme="1"/>
        <rFont val="Calibri"/>
        <family val="2"/>
        <scheme val="minor"/>
      </rPr>
      <t>Neugestaltung des Zentralplatzes</t>
    </r>
  </si>
  <si>
    <r>
      <t xml:space="preserve">Programme induit d'assainissement des écoles municipales biennoises - Assainissement total de l'école de la rue de la Poste, Bienne-Mâche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Anschlussprogramm der Schulhausbauten der Stadt Biel - Gesamtsanierung Schulanlage Poststrasse, Biel-Mett</t>
    </r>
  </si>
  <si>
    <r>
      <t xml:space="preserve">Garantie du tracé de la route nationale - secteur de la commune de Brügg (route Port/route de Berne) / Vente de terrain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Verkauf des Terrains zur Sicherstellung des Nationalstrassentrasses Bereich Gemeinde Brügg (Portstrasse/Bernstrasse)</t>
    </r>
  </si>
  <si>
    <r>
      <t xml:space="preserve">Adaptation du Règlement de la Ville /Commission de gestion et commission des finances / Vérification des comptes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Anpassung der Stadtordnung / Geschäftsprüfungskommission und Finanzkommission / Rechnungsrevision</t>
    </r>
  </si>
  <si>
    <r>
      <t xml:space="preserve">Adaptation du Règlement de la Ville à la nouvelle législation cantonale sur les communes                               </t>
    </r>
    <r>
      <rPr>
        <i/>
        <sz val="11"/>
        <color theme="1"/>
        <rFont val="Calibri"/>
        <family val="2"/>
        <scheme val="minor"/>
      </rPr>
      <t>Anpassung der Stadtordnung an die neue kantonale Gemeindegesetzgebung</t>
    </r>
  </si>
  <si>
    <r>
      <t xml:space="preserve">Autonomisation des Transports publics biennois (TPB) /  </t>
    </r>
    <r>
      <rPr>
        <i/>
        <sz val="11"/>
        <color theme="1"/>
        <rFont val="Calibri"/>
        <family val="2"/>
        <scheme val="minor"/>
      </rPr>
      <t>Verselbständigung der Verkehrsbetriebe Biel (VB)</t>
    </r>
  </si>
  <si>
    <r>
      <t xml:space="preserve">Budget 2001 / </t>
    </r>
    <r>
      <rPr>
        <i/>
        <sz val="11"/>
        <color theme="1"/>
        <rFont val="Calibri"/>
        <family val="2"/>
        <scheme val="minor"/>
      </rPr>
      <t>Voranschlag 2001</t>
    </r>
  </si>
  <si>
    <r>
      <t xml:space="preserve">Initiative populaire - abolition de la zone bleue et contre-projet (Règlement sur les places de stationnement)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Volksinitiative - Aufhebung der Blauen Zone sowie Gegenentwurf (Parkierungsreglement)</t>
    </r>
  </si>
  <si>
    <r>
      <t xml:space="preserve">Question subsidiaire (voix pour l'initiative)  / </t>
    </r>
    <r>
      <rPr>
        <i/>
        <sz val="11"/>
        <color theme="1"/>
        <rFont val="Calibri"/>
        <family val="2"/>
        <scheme val="minor"/>
      </rPr>
      <t>Zusatzfrage (Stimmen für die Initiative)</t>
    </r>
  </si>
  <si>
    <r>
      <t xml:space="preserve">Question subsidiaire (voix pour le contre-projet)  / </t>
    </r>
    <r>
      <rPr>
        <i/>
        <sz val="11"/>
        <color theme="1"/>
        <rFont val="Calibri"/>
        <family val="2"/>
        <scheme val="minor"/>
      </rPr>
      <t>Zusatzfrage(Stimmen für den Gegenentwurf)</t>
    </r>
  </si>
  <si>
    <r>
      <t xml:space="preserve">Crédit d'engagement pour l'assainissement de la construction du Palais des Congrès de Bienne   </t>
    </r>
    <r>
      <rPr>
        <i/>
        <sz val="11"/>
        <color theme="1"/>
        <rFont val="Calibri"/>
        <family val="2"/>
        <scheme val="minor"/>
      </rPr>
      <t xml:space="preserve">Verpflichtungskredit für die bauliche Sanierung des Kongresshauses Biel </t>
    </r>
  </si>
  <si>
    <r>
      <t xml:space="preserve">Planification Expo+ / Mesures de réalisation dans les secteurs du Port de Plaisance de Bienne et du lieu-dit "Erlenwäldli" à Ipsach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Planung Expo+ / Realisierungsmassnahmen in den Bereichen Kleinbootshafen und Erlenwäldli Ipsach</t>
    </r>
  </si>
  <si>
    <r>
      <t xml:space="preserve">Garantie du tracé de la route nationale - secteur de la rue Renfer/Tunnel du Büttenberg nord / Vente des terrains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Sicherstellung des Nationalstrassentrasses - Bereich Renferstrasse / Büttenbergtunnel nord / Verkauf des Terrains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</si>
  <si>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r>
      <t xml:space="preserve">Cantonalisation des gymnases: vente, resp. octoit en droit de superficie au canton de Berne       </t>
    </r>
    <r>
      <rPr>
        <i/>
        <sz val="11"/>
        <color theme="1"/>
        <rFont val="Calibri"/>
        <family val="2"/>
        <scheme val="minor"/>
      </rPr>
      <t>Kantonalisierung Gymnasien: Verkauf bzw. Baurechtsweise Abgabe an den Kanton Bern</t>
    </r>
  </si>
  <si>
    <r>
      <t xml:space="preserve">Budget 2000 / </t>
    </r>
    <r>
      <rPr>
        <i/>
        <sz val="11"/>
        <color theme="1"/>
        <rFont val="Calibri"/>
        <family val="2"/>
        <scheme val="minor"/>
      </rPr>
      <t>Voranschlag 2000</t>
    </r>
  </si>
  <si>
    <r>
      <t xml:space="preserve">Crédit d'engagement pour l'assainissement global du Garage central du service du feu           </t>
    </r>
    <r>
      <rPr>
        <i/>
        <sz val="11"/>
        <color theme="1"/>
        <rFont val="Calibri"/>
        <family val="2"/>
        <scheme val="minor"/>
      </rPr>
      <t xml:space="preserve">Verpflichtungskredit für die Gesamtsanierung der Feuerwehr-Zentralgarage Biel </t>
    </r>
  </si>
  <si>
    <r>
      <t xml:space="preserve">plan de quartier "Port de plaisance"  /  </t>
    </r>
    <r>
      <rPr>
        <i/>
        <sz val="11"/>
        <color theme="1"/>
        <rFont val="Calibri"/>
        <family val="2"/>
        <scheme val="minor"/>
      </rPr>
      <t>Ueberbauungsordnung "Kleinbootshafen"</t>
    </r>
  </si>
  <si>
    <r>
      <t xml:space="preserve">Crédit d'engagement pour l'assainissement global du Palais des Congrès de Bienne             </t>
    </r>
    <r>
      <rPr>
        <i/>
        <sz val="11"/>
        <color theme="1"/>
        <rFont val="Calibri"/>
        <family val="2"/>
        <scheme val="minor"/>
      </rPr>
      <t xml:space="preserve">Verpflichtungskredit für die Gesamtsanierung des Kongresshauses Biel </t>
    </r>
  </si>
  <si>
    <r>
      <t xml:space="preserve">Contrat de subventionnement avec la Bibliothèque de la Ville                                                                  </t>
    </r>
    <r>
      <rPr>
        <i/>
        <sz val="11"/>
        <color theme="1"/>
        <rFont val="Calibri"/>
        <family val="2"/>
        <scheme val="minor"/>
      </rPr>
      <t>Subventionsvertrag mit der Stadtbibliothek</t>
    </r>
  </si>
  <si>
    <r>
      <t xml:space="preserve">Contrat de subventionnement avec la fondation NTA (Nouveau Théâtre Associé)                          </t>
    </r>
    <r>
      <rPr>
        <i/>
        <sz val="11"/>
        <color theme="1"/>
        <rFont val="Calibri"/>
        <family val="2"/>
        <scheme val="minor"/>
      </rPr>
      <t>Subventionsvertrag mit der Stiftung NSBT (Neues Städtebundtheater)</t>
    </r>
  </si>
  <si>
    <r>
      <t xml:space="preserve">Restructuration de la prévoyance professionnelle de la Ville de Bienne                                                </t>
    </r>
    <r>
      <rPr>
        <i/>
        <sz val="11"/>
        <color theme="1"/>
        <rFont val="Calibri"/>
        <family val="2"/>
        <scheme val="minor"/>
      </rPr>
      <t>Neustrukturierung Personalvorsorge der Stadt Biel</t>
    </r>
  </si>
  <si>
    <r>
      <t xml:space="preserve">Révision partielle du Règlement des votations et élections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Teilrevision des Reglements über städtische Abstimmungen und Wahlen</t>
    </r>
  </si>
  <si>
    <r>
      <t xml:space="preserve">Construction d'une deuxième conduite d'alimentation en gaz naturel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Bau einer zweiten Erdgaseinspeisung</t>
    </r>
  </si>
  <si>
    <r>
      <t xml:space="preserve">Périmètre du Masterplan rue d'Aarberg/rue Aberli/rue Chipot - Accquisition de l'aire Swisscom              </t>
    </r>
    <r>
      <rPr>
        <i/>
        <sz val="11"/>
        <color theme="1"/>
        <rFont val="Calibri"/>
        <family val="2"/>
        <scheme val="minor"/>
      </rPr>
      <t>Masterplangebiet Aarbergstrasse/Aberlistrasse/Chipostrasse - Erwerbung des Swisscom-Areals</t>
    </r>
  </si>
  <si>
    <r>
      <t xml:space="preserve">Budget 1999 / </t>
    </r>
    <r>
      <rPr>
        <i/>
        <sz val="11"/>
        <color theme="1"/>
        <rFont val="Calibri"/>
        <family val="2"/>
        <scheme val="minor"/>
      </rPr>
      <t>Voranschlag 1999</t>
    </r>
  </si>
  <si>
    <r>
      <t xml:space="preserve">Révision totale du Règlement sur la perception d'une taxe d'hébergement                                                     </t>
    </r>
    <r>
      <rPr>
        <i/>
        <sz val="11"/>
        <color theme="1"/>
        <rFont val="Calibri"/>
        <family val="2"/>
        <scheme val="minor"/>
      </rPr>
      <t>Totalrevision des Reglements über die Erhebung einer</t>
    </r>
    <r>
      <rPr>
        <i/>
        <sz val="11"/>
        <rFont val="Calibri"/>
        <family val="2"/>
        <scheme val="minor"/>
      </rPr>
      <t xml:space="preserve"> Beherbergungsgebühr</t>
    </r>
  </si>
  <si>
    <r>
      <t xml:space="preserve">Modification partielle du plan de protection de la rive "Rive du lac à Vigneules"                                         </t>
    </r>
    <r>
      <rPr>
        <i/>
        <sz val="11"/>
        <color theme="1"/>
        <rFont val="Calibri"/>
        <family val="2"/>
        <scheme val="minor"/>
      </rPr>
      <t>Teiländerung des Uferschutzplanes "Seeufer Vingelz"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</t>
    </r>
  </si>
  <si>
    <r>
      <t xml:space="preserve">Révision Règlement de construction et plan de zones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Revision Baureglement und Zonenplan</t>
    </r>
  </si>
  <si>
    <r>
      <t xml:space="preserve">Préservation de l'Elfenau contre les constructions (transfert du patrimoine financier au patrimoine administratif)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Freihaltung der Elfenau vor Überbauung (Übertragung vom Finanz in das Verwaltungsvermögen)</t>
    </r>
  </si>
  <si>
    <r>
      <t xml:space="preserve">Programme d'impulsion 1997 de la Ville de Bienne / Crédit d'engagement pour la réfection de l'école du Battenberg / 2ème étape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Impulsprogramm 1997 der Stadt Biel / Sanierung Schulhäuser Battenberg / 2. Etappe / Verpflichtungskredit</t>
    </r>
  </si>
  <si>
    <r>
      <t xml:space="preserve">Budget 1998 / </t>
    </r>
    <r>
      <rPr>
        <i/>
        <sz val="11"/>
        <color theme="1"/>
        <rFont val="Calibri"/>
        <family val="2"/>
        <scheme val="minor"/>
      </rPr>
      <t>Voranschlag 1998</t>
    </r>
  </si>
  <si>
    <r>
      <t xml:space="preserve">Modification partielle du plan de zones "Centre PasquART"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Teiländerung des Zonenplanes Centre PasquART</t>
    </r>
  </si>
  <si>
    <r>
      <t xml:space="preserve">Séparation de l'ensemble Congrès et Loisirs de l'administration municipale et son intégration dans la société CTS-Congrès, Tourisme et Sport SA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Ausgliederung der Kongress- und Freizeitbetriebe aus der Stadtverwaltung und deren Eingliederung in die CTS-Congrès, Tourisme et Sport SA</t>
    </r>
  </si>
  <si>
    <r>
      <t xml:space="preserve">Route nationale aux Champs-de-Boujean / acquisition de terrain par le canton pour la construction de la route nationale dans le secteur de l'ancien aérodrome entre la rue de Zurich et la rue de Granges     </t>
    </r>
    <r>
      <rPr>
        <i/>
        <sz val="11"/>
        <color theme="1"/>
        <rFont val="Calibri"/>
        <family val="2"/>
        <scheme val="minor"/>
      </rPr>
      <t>Nationalstrasse Bözingenfeld / Landerwerb für den Nationalstrassenbau im Bereich des alten Flugplatzes zwischen Zürich- &amp; Grenchenstrasse durch den Kanton Bern</t>
    </r>
  </si>
  <si>
    <r>
      <t xml:space="preserve">Budget 1997 / </t>
    </r>
    <r>
      <rPr>
        <i/>
        <sz val="11"/>
        <color theme="1"/>
        <rFont val="Calibri"/>
        <family val="2"/>
        <scheme val="minor"/>
      </rPr>
      <t>Voranschlag 1997</t>
    </r>
  </si>
  <si>
    <r>
      <t xml:space="preserve">Contribution de la Ville de Bienne à l'exposition nationale EXPO 2001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Beitrag der Stadt Biel an die Landesausstellung EXPO 2001</t>
    </r>
  </si>
  <si>
    <r>
      <t xml:space="preserve">EXPO 2001 - Réservation d'une zone touristique / Acquisition d'un terrain à bâtir dans le secteur du lac - Territoire communal de Nidau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Expo 2001 und Sicherung einer Tourismuszone / Erwerbung von Bauland im Bereich des Sees- Gemeindegebiet Nidau</t>
    </r>
  </si>
  <si>
    <r>
      <t xml:space="preserve">Rue de Zurich - Vente d'une parcelle de terrain à bâtir à la Manufacture des Montres Rolex SA         </t>
    </r>
    <r>
      <rPr>
        <i/>
        <sz val="11"/>
        <color theme="1"/>
        <rFont val="Calibri"/>
        <family val="2"/>
        <scheme val="minor"/>
      </rPr>
      <t>Zürichstrasse - Verkauf einer Baulandparzelle an die Manufacture des Montres Rolex SA</t>
    </r>
  </si>
  <si>
    <r>
      <t xml:space="preserve">Règlement de la ville de Bienne / </t>
    </r>
    <r>
      <rPr>
        <i/>
        <sz val="11"/>
        <color theme="1"/>
        <rFont val="Calibri"/>
        <family val="2"/>
        <scheme val="minor"/>
      </rPr>
      <t xml:space="preserve">Stadtordnung </t>
    </r>
  </si>
  <si>
    <r>
      <t xml:space="preserve">Casino-Kursaal / Octroi d'un droit de superficie en faveur de la société Congès, Tourisme et Sport SA, à la rue Wyttenbach/rue Verresius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Kursaal-Casino / Einräumung eines Baurechtes zugunsten der CTS Congrès, Tourisme et Sport SA an der Wyttenbachstrasse/Verresiusstrasse</t>
    </r>
  </si>
  <si>
    <r>
      <t xml:space="preserve">2e étape de l'assainissement du home médicalisé et foyer pour personnes âgées au chemin de Redern       </t>
    </r>
    <r>
      <rPr>
        <i/>
        <sz val="11"/>
        <color theme="1"/>
        <rFont val="Calibri"/>
        <family val="2"/>
        <scheme val="minor"/>
      </rPr>
      <t>2. Etappe der Sanierung des Alters- und Pflegeheimes Redernweg</t>
    </r>
  </si>
  <si>
    <r>
      <t xml:space="preserve">Assainissement technique en matière d'eaux usées au faubourg du lac / Bassin de clarification des eaux pluviales des Prés-de-la-Rive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Abwassertechnische Sanierung Seevorstadt / Regenklärbecken Strandboden</t>
    </r>
  </si>
  <si>
    <r>
      <t xml:space="preserve">Octroi d'un prêt à taux d'intérêt réduit à la société Müve Bienne-Seeland AG                                                  </t>
    </r>
    <r>
      <rPr>
        <i/>
        <sz val="11"/>
        <color theme="1"/>
        <rFont val="Calibri"/>
        <family val="2"/>
        <scheme val="minor"/>
      </rPr>
      <t>Gewährung eines zinsgünstigen Darlehens an die Müve Biel-Seeland AG</t>
    </r>
  </si>
  <si>
    <r>
      <t xml:space="preserve">Aire Renfer / Autorisation générale de vente et de cession de terrain en droit de superficie                     </t>
    </r>
    <r>
      <rPr>
        <i/>
        <sz val="11"/>
        <color theme="1"/>
        <rFont val="Calibri"/>
        <family val="2"/>
        <scheme val="minor"/>
      </rPr>
      <t>Renfer-Areal / Generelle Ermächtigung für den Verkauf oder die baurechtsweise Abgabe</t>
    </r>
  </si>
  <si>
    <r>
      <t xml:space="preserve">Aire Renfer / Installations d'utilité publique et d'équipement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Renfer-Areal / Oeffentliche Anlagen / Erschliessungsanlagen</t>
    </r>
  </si>
  <si>
    <r>
      <t xml:space="preserve">Aire Renfer / Attribution définitive du terrain / Contrat d'échange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Renfer-Areal / Definitive Zuteiung des Landes / Tauschvertrag</t>
    </r>
  </si>
  <si>
    <r>
      <t xml:space="preserve">Aire Renfer / Plan de quartier / </t>
    </r>
    <r>
      <rPr>
        <i/>
        <sz val="11"/>
        <color theme="1"/>
        <rFont val="Calibri"/>
        <family val="2"/>
        <scheme val="minor"/>
      </rPr>
      <t xml:space="preserve">Renfer-Areal / Ueberbauungsordnung </t>
    </r>
  </si>
  <si>
    <r>
      <t xml:space="preserve">Champs-de-Boujean / Plan de quartier Rue de Zurich-est "Centre Boujean"                                                      </t>
    </r>
    <r>
      <rPr>
        <i/>
        <sz val="11"/>
        <color theme="1"/>
        <rFont val="Calibri"/>
        <family val="2"/>
        <scheme val="minor"/>
      </rPr>
      <t>Bözingenfeld / Überbauungsordnung Zürichstrasse-Ost "Centre Boujean"</t>
    </r>
  </si>
  <si>
    <r>
      <t xml:space="preserve">Champs-de-Boujean / Echange de terrains resp. vente d'une parcelle supplémentaire (Société Maus Frères SA resp. Jumbo Markt AG)     </t>
    </r>
    <r>
      <rPr>
        <i/>
        <sz val="11"/>
        <color theme="1"/>
        <rFont val="Calibri"/>
        <family val="2"/>
        <scheme val="minor"/>
      </rPr>
      <t>Bözingenfeld / Terraintausch bzw. Verkauf einer zusätzliche Parzelle (Maus Frères SA, bzw. Jumbo Markt AG)</t>
    </r>
  </si>
  <si>
    <r>
      <t xml:space="preserve">Assainissement technique en matière d'eaux usées au chemin des Landes                                     </t>
    </r>
    <r>
      <rPr>
        <i/>
        <sz val="11"/>
        <color theme="1"/>
        <rFont val="Calibri"/>
        <family val="2"/>
        <scheme val="minor"/>
      </rPr>
      <t>Abwassertechnische Sanierung Heidenweg</t>
    </r>
  </si>
  <si>
    <r>
      <t xml:space="preserve">Réglementation en matière de plan de zones partiel et de plan de quartier "Aire de l'usine à gaz"      </t>
    </r>
    <r>
      <rPr>
        <i/>
        <sz val="11"/>
        <color theme="1"/>
        <rFont val="Calibri"/>
        <family val="2"/>
        <scheme val="minor"/>
      </rPr>
      <t>Teilzonen- und Überbauungsordnung "Gaswerkareal"</t>
    </r>
  </si>
  <si>
    <r>
      <t xml:space="preserve">Plan de quartier "Evêché-ouest" / </t>
    </r>
    <r>
      <rPr>
        <i/>
        <sz val="11"/>
        <color theme="1"/>
        <rFont val="Calibri"/>
        <family val="2"/>
        <scheme val="minor"/>
      </rPr>
      <t>Überbauungsordnung "Bischofkänel-West"</t>
    </r>
  </si>
  <si>
    <r>
      <t xml:space="preserve">Budget 1996 / </t>
    </r>
    <r>
      <rPr>
        <i/>
        <sz val="11"/>
        <color theme="1"/>
        <rFont val="Calibri"/>
        <family val="2"/>
        <scheme val="minor"/>
      </rPr>
      <t>Voranschlag 1996</t>
    </r>
  </si>
  <si>
    <r>
      <t xml:space="preserve">Abrogation du Règlement concernant les contributions communales destinées à réduire le coût des primes des caisses-maladie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Aufhebung des Reglements über die Gemeindebeiträge zur Verbilligung der Krankenkassenprämien</t>
    </r>
  </si>
  <si>
    <r>
      <t xml:space="preserve">Pré-Schnyder / ruelle des Serruriers / Octroi d'un terrain en droit de superficie à la Coopérative de construction Wyttenbach en vue de la construction d'appartements locatifs et de place de stationnement en halle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Schnydermatte/Schlossergässli / Baurechtsweise Abgabe an die Baugenossenschaft Wyttenbach für den Bau von Mietwohnungen und einer Autoeinstellhalle</t>
    </r>
  </si>
  <si>
    <t>Projet d'un Centre Naational Suisse de Tennis - Swiss Tennis à Bienne - Octroi du terrain (vente)                           Projekt eines Schweizerischen Tennis-Zentrums / Swiss Tennis in Biel - Terrainabgabe (Verkauf)</t>
  </si>
  <si>
    <r>
      <t xml:space="preserve">Projet de renouvellement partiel du parc de trolleybus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Projekt für eine teilweise Erneuerung der Trolleybus-Flotte</t>
    </r>
  </si>
  <si>
    <r>
      <t xml:space="preserve">Rue du Fer / ch. du Long-Champ - Rue du Marché-Neuf / aire de l'usine à gaz / Echange de terrains et de bâtiments avec la société Kapp &amp; Cie SA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Eisengasse/Längfeldweg - Neumarktstrasse/Gaswerkareal Terrain- und Gebäudeabtausch mit der Firma Kapp &amp; Cie AG</t>
    </r>
  </si>
  <si>
    <r>
      <t xml:space="preserve">Modification du plan de zones dans les secteurs Berghaus, Falbringen, Ried-de-Madretsch, Evêché, Champs de Boujean (contreproposition du Conseil municipal à l'initiative du Parti socialiste pour la préservation des espaces verts)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Zonenplanänderung in den Gebiet Berghaus, Falbringen, Madretsch-Ried, Bischofkänel, Bözingenfeld (Gegenvorschlag des Gemeinderates zur Grünflächen Initiative der Sozialdemokratischen Partei) </t>
    </r>
  </si>
  <si>
    <r>
      <t xml:space="preserve">Ried-de-Madretsch Bienne - Acquisition de terrain de la communauté d'héritiers Benoit / Remaniement parcellaire privé avec Mme Gertrud Walser-Moser et M. Hans Moser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Madretsch Biel - Landerwerbung von der Erbengemeinschaft Benoit / Private Landumlegung mit Gertrud Walser-Moser und Hans Moser</t>
    </r>
  </si>
  <si>
    <r>
      <t xml:space="preserve">Rue du Châtelet / Fuchsenried / Ried-de-Madretsch - Echange de biens-fonds avec Messieurs Fred et Bruno Wyssbrod, propriétaires fonciers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Schlösslistrasse / Fuchsenried / Madretschried - Terrain- und Gebäudeabtausch mit den Grundeigentümern Fred und Bruno Wyssbrod</t>
    </r>
  </si>
  <si>
    <r>
      <t xml:space="preserve">Assainissement des façades du bâtiment de l'ESB à la rue de Gottstatt 4 / Crédit d'engagement                         </t>
    </r>
    <r>
      <rPr>
        <i/>
        <sz val="11"/>
        <color theme="1"/>
        <rFont val="Calibri"/>
        <family val="2"/>
        <scheme val="minor"/>
      </rPr>
      <t>Verpflichtungskredit für die Fassadensanierung am ESB, Gebäude an der Gottstattstrasse 4</t>
    </r>
  </si>
  <si>
    <r>
      <t xml:space="preserve">Succession de feu Paolo Ariste Poma - Aggrandissement et rénovation de la maison des Beaux-Arts Centre PasquART, Bienne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Nachlass von Herrn Paolo Ariste Poma sel. Resp. Erweiterung und Sanierung des Kunsthauses Centre PasquART </t>
    </r>
  </si>
  <si>
    <r>
      <t xml:space="preserve">Projet de la Salle du Palace en remplacement du Capitole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Projekt Saalbau Palace als Ersatz für das Capitol</t>
    </r>
  </si>
  <si>
    <r>
      <t xml:space="preserve">Restructuration du théâtre (Théâtre associé Bienne-Soleure + Société d'orchestre de Bienne)                                  </t>
    </r>
    <r>
      <rPr>
        <i/>
        <sz val="11"/>
        <color theme="1"/>
        <rFont val="Calibri"/>
        <family val="2"/>
        <scheme val="minor"/>
      </rPr>
      <t>Restrukturierung Theater (Städtebundtheater Biel-Solothurn + Orchestergesellschaft Biel)</t>
    </r>
  </si>
  <si>
    <r>
      <t xml:space="preserve">Pasquart / Assainissement technique en matière d'eaux usées / Bassin de clarification des eaux pluviales au Gymnase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Abwassertechnische Sanierung Pasquart / Regenklärbecken Gymnasium</t>
    </r>
  </si>
  <si>
    <r>
      <t xml:space="preserve">Champagne / Assainissement technique en matière d'eaux usées / Bassin de clarification des eaux pluviales au Parc municipal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Abwassertechnische Sanierung Champagne / Regenklärbecken Stadtpark</t>
    </r>
  </si>
  <si>
    <r>
      <t xml:space="preserve">Révision partielle du Règlement sur les constructions datant de 1937 / Préscriptions relatives aux toits               </t>
    </r>
    <r>
      <rPr>
        <i/>
        <sz val="11"/>
        <color theme="1"/>
        <rFont val="Calibri"/>
        <family val="2"/>
        <scheme val="minor"/>
      </rPr>
      <t xml:space="preserve"> Teilrevision der Bauordnung 1937 - Dachvorschriften</t>
    </r>
  </si>
  <si>
    <r>
      <t xml:space="preserve">Extension de la carrière du Vorberg / </t>
    </r>
    <r>
      <rPr>
        <i/>
        <sz val="11"/>
        <color theme="1"/>
        <rFont val="Calibri"/>
        <family val="2"/>
        <scheme val="minor"/>
      </rPr>
      <t>Erweiterung Steinbruch Vorberg</t>
    </r>
  </si>
  <si>
    <r>
      <t xml:space="preserve">Crédit d'engagement pour la réfection de l'école de la Plänke, sis 9, rue de la Plänke                              </t>
    </r>
    <r>
      <rPr>
        <i/>
        <sz val="11"/>
        <color theme="1"/>
        <rFont val="Calibri"/>
        <family val="2"/>
        <scheme val="minor"/>
      </rPr>
      <t>Verpflichtungskredit für die Sanierung des Schulhauses Plänke an der Plänkestrasse 9</t>
    </r>
  </si>
  <si>
    <r>
      <t xml:space="preserve">Budget 1995 / </t>
    </r>
    <r>
      <rPr>
        <i/>
        <sz val="11"/>
        <color theme="1"/>
        <rFont val="Calibri"/>
        <family val="2"/>
        <scheme val="minor"/>
      </rPr>
      <t>Voranschlag 1995</t>
    </r>
  </si>
  <si>
    <r>
      <t xml:space="preserve">Route de Büren - Cession de terrain en droit de superficie à la Coopérative de construction Chez soi pour la construction d'appartements locatifs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Bürenstrasse - Baurechtsweise Abgabe an die Wohnbaugenossenschaft Daheim für den Bau von Mietwohnungen</t>
    </r>
  </si>
  <si>
    <r>
      <t xml:space="preserve">Promulgation d'un Règlement concernant l'évacuation des eaux usées (remplaçant l'actuel Règlement de la canalisation)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Erlass eines Abwasserreglementes (anstelle des heutigen Kanalisationsreglementes)</t>
    </r>
  </si>
  <si>
    <r>
      <t xml:space="preserve">Affiliation au Syndicat d'aménagement des eaux de la Suze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Beitritt zum Wasserbauverband Schüss</t>
    </r>
  </si>
  <si>
    <r>
      <t xml:space="preserve">Plan de quartier Aire Feldschlössli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Überbauungsordnung Feldschlössli-Areal</t>
    </r>
  </si>
  <si>
    <r>
      <t xml:space="preserve">Champ-de-Boujean - Vente de terrain à l'Etat de Berne (Office des ponts et chaussées) pour la construction de routes nationales et d'un centre d'entretien autoroutier avec poste de police                                                  </t>
    </r>
    <r>
      <rPr>
        <i/>
        <sz val="11"/>
        <color theme="1"/>
        <rFont val="Calibri"/>
        <family val="2"/>
        <scheme val="minor"/>
      </rPr>
      <t>Bözingenfeld - Terrainverkauf an Staat Bern(Tiefbauamt) im Zusammenhang mit dem Nationalstrassenbau und dem Bau des Autobahnwekhofes mit Polizeistützpunkt</t>
    </r>
  </si>
  <si>
    <r>
      <t xml:space="preserve">ESTEL - Remplacement du central téléphonique de la Ville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Ersatz der städtischen Telefonzentrale / Projekt ESTEL</t>
    </r>
  </si>
  <si>
    <r>
      <t xml:space="preserve">Elfenau Bienne / Acquisition d'un terrain pour la construction de logements et la garantie d'un espace vert          </t>
    </r>
    <r>
      <rPr>
        <i/>
        <sz val="11"/>
        <color theme="1"/>
        <rFont val="Calibri"/>
        <family val="2"/>
        <scheme val="minor"/>
      </rPr>
      <t>Elfenau Biel / Erwerbung einer Landfläche für Wohnungsbau und zur Sicherstellung eines Grünbereiches</t>
    </r>
  </si>
  <si>
    <r>
      <t xml:space="preserve">Construction d'une voie express de contournement de Bienne (bretelle Omega) / Acquisition de terrain - Prise en charge par la ville de Bienne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Express-Strassenbau (Omega-Zubringer) - Umfahrung Biel Landerwerb für den Strassenbau / Übernahme durch die Einwohnergemeinde Biel</t>
    </r>
  </si>
  <si>
    <r>
      <t xml:space="preserve">Mauchamp - Equipement général en matière d'eaux usées Approbation du projet et crédit d'engagement                  </t>
    </r>
    <r>
      <rPr>
        <i/>
        <sz val="11"/>
        <color theme="1"/>
        <rFont val="Calibri"/>
        <family val="2"/>
        <scheme val="minor"/>
      </rPr>
      <t xml:space="preserve"> Abwasserertechnische Basiserschliessung Löre Projektgenehmigung und Investitionskredit</t>
    </r>
  </si>
  <si>
    <r>
      <t xml:space="preserve">Assainissement technique en matière d'eaux usées Bienne-Centre / Approbation du projet et crédit d'engagement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Abwassertechnische Sanierung Biel-Zentrum - Projektgenehmigung und Investitionskredit</t>
    </r>
  </si>
  <si>
    <r>
      <t xml:space="preserve">Plan de quartier Clinique des Tilleuls / </t>
    </r>
    <r>
      <rPr>
        <i/>
        <sz val="11"/>
        <color theme="1"/>
        <rFont val="Calibri"/>
        <family val="2"/>
        <scheme val="minor"/>
      </rPr>
      <t>Überbauungsordnung Klinik-Linde</t>
    </r>
  </si>
  <si>
    <r>
      <t xml:space="preserve">Installation d'un nouveau système de télécommande pour le Service du gaz et des eaux de la Ville de Bienne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Erstellung einer neuen Fernwirkanlage für das Gas- und Wasserwerk der Stadt Biel </t>
    </r>
  </si>
  <si>
    <t xml:space="preserve"> </t>
  </si>
  <si>
    <r>
      <t xml:space="preserve">Secrétariat parlementaire du Conseil de ville / Modification du Règlement de la commune municipale de Bienne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Ratssekretariat des Stadtrates / Änderung der Gemeindeordnung</t>
    </r>
  </si>
  <si>
    <r>
      <t xml:space="preserve">Nouvelle version du Règlement des votations et élections communales                                                                     </t>
    </r>
    <r>
      <rPr>
        <i/>
        <sz val="11"/>
        <color theme="1"/>
        <rFont val="Calibri"/>
        <family val="2"/>
        <scheme val="minor"/>
      </rPr>
      <t>Neufassung Reglement über städtische Abstimmungen und Wahlen</t>
    </r>
  </si>
  <si>
    <r>
      <t xml:space="preserve">Budget 1994 / </t>
    </r>
    <r>
      <rPr>
        <i/>
        <sz val="11"/>
        <color theme="1"/>
        <rFont val="Calibri"/>
        <family val="2"/>
        <scheme val="minor"/>
      </rPr>
      <t>Voranschlag 1994</t>
    </r>
  </si>
  <si>
    <r>
      <t xml:space="preserve">Musée Schwab - Mesures urgentes destinées à sauvegarder la valeur du bâtiment dans le cadre du programme "Solidarité biennoise I" (Programme d'impulsion)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Museum Schwab - Werterhaltende Sofortmassnahmen im Rahmen des Programms "Bieler-Solidarität I" (Impulsprogramm)</t>
    </r>
  </si>
  <si>
    <r>
      <t xml:space="preserve">Modification au projet Agrandissement des chantiers municipaux et construction d'une installation de protection civile / Abandon de l'installation de protection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Projktänderung beim Vorhaben Erweiterung Werkhöfe und Bau einer Zivilschutzanlage / Verzicht auf die Zivilschutzanlage</t>
    </r>
  </si>
  <si>
    <r>
      <t xml:space="preserve">Restructuration de la Mura    /  </t>
    </r>
    <r>
      <rPr>
        <i/>
        <sz val="11"/>
        <color theme="1"/>
        <rFont val="Calibri"/>
        <family val="2"/>
        <scheme val="minor"/>
      </rPr>
      <t xml:space="preserve">Umstrukturierung Müra </t>
    </r>
  </si>
  <si>
    <t>Reparatur und Instandstellung der Kunsteisbahn zur Aufrechterhaltung des Betriebs für weitere ca. 10 Jahre</t>
  </si>
  <si>
    <t>Aarbergstrasse/Florastrasse - Terraintausch mit der Einzelfirma U. Roth, Immobilien Biel - Änderung der Überbauungsabsichten</t>
  </si>
  <si>
    <r>
      <t xml:space="preserve">Plan de quartier Häfeli   /   </t>
    </r>
    <r>
      <rPr>
        <i/>
        <sz val="11"/>
        <color theme="1"/>
        <rFont val="Calibri"/>
        <family val="2"/>
        <scheme val="minor"/>
      </rPr>
      <t>Überbauungsordnung Häfeli</t>
    </r>
  </si>
  <si>
    <r>
      <t xml:space="preserve">Assainissement des canalisations de Mâche-centre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Kanalisationssanierung Mett-Zentrum</t>
    </r>
  </si>
  <si>
    <r>
      <t xml:space="preserve">Champ de Boujean - Achat de terrains appartenant aux Tréfileries Réunies SA                                                 </t>
    </r>
    <r>
      <rPr>
        <i/>
        <sz val="11"/>
        <color theme="1"/>
        <rFont val="Calibri"/>
        <family val="2"/>
        <scheme val="minor"/>
      </rPr>
      <t>Bözingenfeld - Erwerbung eines Teilgebietes von den Vereinigten Drahtwerke AG</t>
    </r>
  </si>
  <si>
    <r>
      <t xml:space="preserve">Assainissement des foyers et homes médicalisés du Ried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Sanierung der Alters- und Pflegeheime im Ried</t>
    </r>
  </si>
  <si>
    <r>
      <t xml:space="preserve">Centre autonome de jeunesse (Coupole): projet de rénovation et de transformation                         </t>
    </r>
    <r>
      <rPr>
        <i/>
        <sz val="11"/>
        <color theme="1"/>
        <rFont val="Calibri"/>
        <family val="2"/>
        <scheme val="minor"/>
      </rPr>
      <t>Jugendzentrum Gaskessel : Renovation und Umbauprojekt</t>
    </r>
  </si>
  <si>
    <r>
      <t xml:space="preserve">Règlement sur les contributions communales destinées à réduire le coût des primes des caisses-maladie                 </t>
    </r>
    <r>
      <rPr>
        <i/>
        <sz val="11"/>
        <color theme="1"/>
        <rFont val="Calibri"/>
        <family val="2"/>
        <scheme val="minor"/>
      </rPr>
      <t xml:space="preserve">Reglement über die Gemeindebeiträge zur Verbilligung der Krankenkassenprämien </t>
    </r>
  </si>
  <si>
    <r>
      <t xml:space="preserve">Budget 1993 / </t>
    </r>
    <r>
      <rPr>
        <i/>
        <sz val="11"/>
        <color theme="1"/>
        <rFont val="Calibri"/>
        <family val="2"/>
        <scheme val="minor"/>
      </rPr>
      <t>Voranschlag 1993</t>
    </r>
  </si>
  <si>
    <r>
      <t xml:space="preserve">Plan de quartier "Marché-Neuf/rue des Tanneurs"    /    </t>
    </r>
    <r>
      <rPr>
        <i/>
        <sz val="11"/>
        <color theme="1"/>
        <rFont val="Calibri"/>
        <family val="2"/>
        <scheme val="minor"/>
      </rPr>
      <t>Überbauungsordnung "Neumarkt/Gerbergasse"</t>
    </r>
  </si>
  <si>
    <r>
      <t xml:space="preserve">Plan de quartier "Aire Schnyder"     /    </t>
    </r>
    <r>
      <rPr>
        <i/>
        <sz val="11"/>
        <color theme="1"/>
        <rFont val="Calibri"/>
        <family val="2"/>
        <scheme val="minor"/>
      </rPr>
      <t>Überbauungsordnung "Schnyder-Areal"</t>
    </r>
  </si>
  <si>
    <r>
      <t xml:space="preserve">Acquisition d'une partie de l'aire Renfer à Boujean, dans le but d'encourager la construction de logements              </t>
    </r>
    <r>
      <rPr>
        <i/>
        <sz val="11"/>
        <color theme="1"/>
        <rFont val="Calibri"/>
        <family val="2"/>
        <scheme val="minor"/>
      </rPr>
      <t>Renfer-Areal Bözingen, Teilerwerb zur Förderung des Wohnungsbaus</t>
    </r>
  </si>
  <si>
    <r>
      <t xml:space="preserve">Vente et échange de terrain avec le Beau-Rivage SA Bienne (route de Neuchâtel)                             </t>
    </r>
    <r>
      <rPr>
        <i/>
        <sz val="11"/>
        <color theme="1"/>
        <rFont val="Calibri"/>
        <family val="2"/>
        <scheme val="minor"/>
      </rPr>
      <t>Neuenburgstrasse, Terrainverkauf und Terraintausch mit der AG Beau-Rivage Biel</t>
    </r>
  </si>
  <si>
    <r>
      <t xml:space="preserve">Feuille officielle / Modification de l'article 15 du Règlement communal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Amtsanzeiger / Änderung von Artikel 15 der Gemeindeordnung </t>
    </r>
  </si>
  <si>
    <t>Approbation du budget modifié 1992                                                                                                                             Genehmigung des abgeänderten Voranschlages für das Jahr 1992</t>
  </si>
  <si>
    <r>
      <t xml:space="preserve">Approbation du budget modifié 1992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Genehmigung des abgeänderten Voranschlages für das Jahr 1992</t>
    </r>
  </si>
  <si>
    <r>
      <t xml:space="preserve">Règlement concernant le parcage de durée illimitée dans les zones bleues - complément du tarif des émoluments I de l'administration municipale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Reglement über das unbeschänkte Parkieren in Blauen Zonen - Ergänzung des Gebührentarifs I der Gemeindeverwaltung</t>
    </r>
  </si>
  <si>
    <r>
      <t xml:space="preserve">Révision partielle du règlement d'organisation de la Mura de 1980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Teilrevision des Müra-Organisations-Reglementes 1980</t>
    </r>
  </si>
  <si>
    <r>
      <t xml:space="preserve">Centrales hydro-électriques de Hagneck et de Brügg / Collectivité de partenaires / Commune municipale de Bienne / Force Motrices Bernoises (FMB)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Kraftwerke Hagneck und Brügg / Partnerschaftliche Trägerschaft zwischen der Einwohnergemeinde Biel und der BKW</t>
    </r>
  </si>
  <si>
    <r>
      <t xml:space="preserve">Assainissement des collecteurs principaux subventionnables (crédit d'investissement supplémentaire pour la canalisation Rue du Marché-Neuf-Place-du-Jura)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Sanierung der subventionsberechtigten Hauptsammelkanäle (Zusatzinvestitionskerdit für Kanal Neumarktstrasse-Juraplatz)</t>
    </r>
  </si>
  <si>
    <r>
      <t xml:space="preserve">Approbation du budget 1992       /    </t>
    </r>
    <r>
      <rPr>
        <i/>
        <sz val="11"/>
        <color theme="1"/>
        <rFont val="Calibri"/>
        <family val="2"/>
        <scheme val="minor"/>
      </rPr>
      <t>Genehmigung des Voranschlages für das Jahr 1992</t>
    </r>
  </si>
  <si>
    <r>
      <t xml:space="preserve">Immeuble 6, chemin de la Forge - Acquisition du bien-fonds des copropriétaires Lüthi                            </t>
    </r>
    <r>
      <rPr>
        <i/>
        <sz val="11"/>
        <color theme="1"/>
        <rFont val="Calibri"/>
        <family val="2"/>
        <scheme val="minor"/>
      </rPr>
      <t>Schmiedweg 6 - Erwerbung der Liegenschaft von den Mieteigentümern Lüthi</t>
    </r>
  </si>
  <si>
    <r>
      <t xml:space="preserve">Musée Neuhaus - rénovation et transformation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Museum Neuhaus - Renovation und Umbau</t>
    </r>
  </si>
  <si>
    <r>
      <t xml:space="preserve">Rue d'Aarberg/rue de Flore - Echange de terrain avec la firme Ulrich Roth, gérances immobilières             </t>
    </r>
    <r>
      <rPr>
        <i/>
        <sz val="11"/>
        <color theme="1"/>
        <rFont val="Calibri"/>
        <family val="2"/>
        <scheme val="minor"/>
      </rPr>
      <t xml:space="preserve">Aarbergstrasse/Florastrassse - Terraintausch mit der Firma Ulrich Roth. Immo-Verwaltungen </t>
    </r>
  </si>
  <si>
    <r>
      <t xml:space="preserve">Approbation du budget modifié 1991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Genehmigung des abgeänderten Voranschlages für das Jahr 1991</t>
    </r>
  </si>
  <si>
    <r>
      <t xml:space="preserve">Crédit-cadre d'investissement pour un chemin de rive à Vigneules                                                                       </t>
    </r>
    <r>
      <rPr>
        <i/>
        <sz val="11"/>
        <color theme="1"/>
        <rFont val="Calibri"/>
        <family val="2"/>
        <scheme val="minor"/>
      </rPr>
      <t>Investitions-Rahmenkredit für einen Seeuferweg Vingelz</t>
    </r>
  </si>
  <si>
    <r>
      <t xml:space="preserve">Plan de quartier "Vigneules- Rive du Lac"    /     </t>
    </r>
    <r>
      <rPr>
        <i/>
        <sz val="11"/>
        <color theme="1"/>
        <rFont val="Calibri"/>
        <family val="2"/>
        <scheme val="minor"/>
      </rPr>
      <t>Überbauungsordnung "Seeufer Vingelz"</t>
    </r>
  </si>
  <si>
    <r>
      <t xml:space="preserve">Crédit d'investissement pour l'assainissement des collecteurs principaux                                                </t>
    </r>
    <r>
      <rPr>
        <i/>
        <sz val="11"/>
        <color theme="1"/>
        <rFont val="Calibri"/>
        <family val="2"/>
        <scheme val="minor"/>
      </rPr>
      <t>Investitionskredit für die Sanierung der Hauptsammelkanäle</t>
    </r>
  </si>
  <si>
    <r>
      <t xml:space="preserve">Ecole professionnelle des arts et métiers de Bienne / Construction de salles de gymnastique avec poste sanitaire pour la Protection civile et aménagement des installations de sport de la Champagne                                    </t>
    </r>
    <r>
      <rPr>
        <i/>
        <sz val="11"/>
        <color theme="1"/>
        <rFont val="Calibri"/>
        <family val="2"/>
        <scheme val="minor"/>
      </rPr>
      <t>Turnhallen der Gewerblichen Berufsschule Biel mit Sanitärposten für den Zivilschutz und Ausbau der Sportanlage Champagne</t>
    </r>
  </si>
  <si>
    <t>Zusatzfrage - Variante 1</t>
  </si>
  <si>
    <t>Zusatzfrage - Variante 2</t>
  </si>
  <si>
    <r>
      <t>Campus Biel/Bienne: Achat de la parcelle de terrain RFB n</t>
    </r>
    <r>
      <rPr>
        <sz val="11"/>
        <color rgb="FF000000"/>
        <rFont val="Calibri"/>
        <family val="2"/>
        <scheme val="minor"/>
      </rPr>
      <t xml:space="preserve">o 2674 à la société TR-Verwaltungs AG en vue de la réalisation du Campus Biel/Bienne sur l’aire «Feldschlössli»                                                                              </t>
    </r>
    <r>
      <rPr>
        <i/>
        <sz val="11"/>
        <color rgb="FF000000"/>
        <rFont val="Calibri"/>
        <family val="2"/>
        <scheme val="minor"/>
      </rPr>
      <t xml:space="preserve">Campus Biel/Bienne: Erwerb Grundstück Biel-Gbbl. Nr. 2674 der TR-Verwaltungs AG für die Realisierung des Campus Biel/Bienne im «Feldschlössli-Areal»   </t>
    </r>
    <r>
      <rPr>
        <sz val="11"/>
        <color rgb="FF000000"/>
        <rFont val="Calibri"/>
        <family val="2"/>
        <scheme val="minor"/>
      </rPr>
      <t xml:space="preserve">       </t>
    </r>
  </si>
  <si>
    <r>
      <t xml:space="preserve">Crédit d'engagement de 9'525'000 fr. pour l'assainissement du crématoire de Madretsch          </t>
    </r>
    <r>
      <rPr>
        <i/>
        <sz val="11"/>
        <color theme="1"/>
        <rFont val="Calibri"/>
        <family val="2"/>
        <scheme val="minor"/>
      </rPr>
      <t>Verpflichtungskredit von CHF 9'525'000 für die Sanierung der Kremationsanlage Madretsch</t>
    </r>
  </si>
  <si>
    <r>
      <t xml:space="preserve">Budget 2015 / </t>
    </r>
    <r>
      <rPr>
        <i/>
        <sz val="11"/>
        <color theme="1"/>
        <rFont val="Calibri"/>
        <family val="2"/>
        <scheme val="minor"/>
      </rPr>
      <t>Voranschlag 2015</t>
    </r>
  </si>
  <si>
    <r>
      <t xml:space="preserve">Modification partielle de la réglementation fondamentale partielle en matière de construction "Aire de l'usine à gaz" dans le secteur Esplanade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Teilgrundordnung "Gaswerkareal" im Bereich "Esplanade"</t>
    </r>
  </si>
  <si>
    <r>
      <t xml:space="preserve">Réaménagement de la place de la Gare et de l'espace environnant                                                                      </t>
    </r>
    <r>
      <rPr>
        <i/>
        <sz val="11"/>
        <color theme="1"/>
        <rFont val="Calibri"/>
        <family val="2"/>
        <scheme val="minor"/>
      </rPr>
      <t>Neugestaltung des  Bahnhofplatzes und seiner Umgebung</t>
    </r>
  </si>
  <si>
    <r>
      <t xml:space="preserve">Révision du droit communal des contributions - révision partielle du Règlement de la Ville (RDCo 101.1)  </t>
    </r>
    <r>
      <rPr>
        <i/>
        <sz val="11"/>
        <color theme="1"/>
        <rFont val="Calibri"/>
        <family val="2"/>
        <scheme val="minor"/>
      </rPr>
      <t xml:space="preserve">  Überarbeitung des städtischen Abgaberechts - Teilrevision der Stadtordnung (SGR 101.1)</t>
    </r>
  </si>
  <si>
    <r>
      <rPr>
        <i/>
        <sz val="11"/>
        <color theme="1"/>
        <rFont val="Calibri"/>
        <family val="2"/>
        <scheme val="minor"/>
      </rPr>
      <t>Budget 2014</t>
    </r>
    <r>
      <rPr>
        <sz val="11"/>
        <color theme="1"/>
        <rFont val="Calibri"/>
        <family val="2"/>
        <scheme val="minor"/>
      </rPr>
      <t xml:space="preserve"> / Voranschlag 2014 (Variante 1 ohne Steuererhöhung / Variante 1 sans hausse d'impôt)</t>
    </r>
  </si>
  <si>
    <r>
      <rPr>
        <i/>
        <sz val="11"/>
        <color theme="1"/>
        <rFont val="Calibri"/>
        <family val="2"/>
        <scheme val="minor"/>
      </rPr>
      <t>Budget 2014</t>
    </r>
    <r>
      <rPr>
        <sz val="11"/>
        <color theme="1"/>
        <rFont val="Calibri"/>
        <family val="2"/>
        <scheme val="minor"/>
      </rPr>
      <t xml:space="preserve"> / Voranschlag 2014 (Variante 2 mit Steuererhöhung / Variante 2 avec hausse d'impôt)</t>
    </r>
  </si>
  <si>
    <r>
      <t xml:space="preserve">Crédit d'engagement de 15'970'000 fr. pour la subvention de la Ville de Bienne à la fondation Théâtre et Orchestre Bienne Soleure et le contrat de prestations correspondant pour les années 2016-2019                                 </t>
    </r>
    <r>
      <rPr>
        <i/>
        <sz val="11"/>
        <color theme="1"/>
        <rFont val="Calibri"/>
        <family val="2"/>
        <scheme val="minor"/>
      </rPr>
      <t>Verpflichtungskredit von CHF 15'970'000.- für den Beitrag der Stadt Biel an die Stiftung Theater Biel-Solothurn und den zugehörigen Leistungsvertrag für die Jahre 2016-2019</t>
    </r>
  </si>
  <si>
    <r>
      <t xml:space="preserve">Crédit d'engagement de 7'988'320 fr. pour la subvention de la Ville de Bienne à la fondation Bibliothèque de la Ville de Bienne et contrat de prestations correspondant pour les années 2016-2019 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Verpflichtungskredit von CHF 7'988'320 für den Beitrag der Stadt Biel an die Stiftung Stadtbibliothek un den zugehörigen Leistungsvertrag für die Jahre 2016-2019</t>
    </r>
  </si>
  <si>
    <r>
      <t xml:space="preserve">Budget 2016 / </t>
    </r>
    <r>
      <rPr>
        <i/>
        <sz val="11"/>
        <color theme="1"/>
        <rFont val="Calibri"/>
        <family val="2"/>
        <scheme val="minor"/>
      </rPr>
      <t xml:space="preserve">Voranschlag 2016 </t>
    </r>
    <r>
      <rPr>
        <sz val="11"/>
        <color theme="1"/>
        <rFont val="Calibri"/>
        <family val="2"/>
        <scheme val="minor"/>
      </rPr>
      <t xml:space="preserve">(Variante 1 hausse d'impôt 1.63 / </t>
    </r>
    <r>
      <rPr>
        <i/>
        <sz val="11"/>
        <color theme="1"/>
        <rFont val="Calibri"/>
        <family val="2"/>
        <scheme val="minor"/>
      </rPr>
      <t>Variante 1 Steuererhöhung 1.63</t>
    </r>
    <r>
      <rPr>
        <sz val="11"/>
        <color theme="1"/>
        <rFont val="Calibri"/>
        <family val="2"/>
        <scheme val="minor"/>
      </rPr>
      <t>)</t>
    </r>
  </si>
  <si>
    <r>
      <t xml:space="preserve">Budget 2016 / </t>
    </r>
    <r>
      <rPr>
        <i/>
        <sz val="11"/>
        <color theme="1"/>
        <rFont val="Calibri"/>
        <family val="2"/>
        <scheme val="minor"/>
      </rPr>
      <t>Voranschlag 2016</t>
    </r>
    <r>
      <rPr>
        <sz val="11"/>
        <color theme="1"/>
        <rFont val="Calibri"/>
        <family val="2"/>
        <scheme val="minor"/>
      </rPr>
      <t xml:space="preserve"> (Variante 2  hausse d'impôt 1.68 / </t>
    </r>
    <r>
      <rPr>
        <i/>
        <sz val="11"/>
        <color theme="1"/>
        <rFont val="Calibri"/>
        <family val="2"/>
        <scheme val="minor"/>
      </rPr>
      <t>Variante 2 Steuererhöhung 1.68</t>
    </r>
    <r>
      <rPr>
        <sz val="11"/>
        <color theme="1"/>
        <rFont val="Calibri"/>
        <family val="2"/>
        <scheme val="minor"/>
      </rPr>
      <t>)</t>
    </r>
  </si>
  <si>
    <r>
      <t xml:space="preserve">Question subsidiaire / </t>
    </r>
    <r>
      <rPr>
        <i/>
        <sz val="11"/>
        <color theme="1"/>
        <rFont val="Calibri"/>
        <family val="2"/>
        <scheme val="minor"/>
      </rPr>
      <t>Zusatzfrage</t>
    </r>
    <r>
      <rPr>
        <sz val="11"/>
        <color theme="1"/>
        <rFont val="Calibri"/>
        <family val="2"/>
        <scheme val="minor"/>
      </rPr>
      <t xml:space="preserve"> - Variante 1</t>
    </r>
  </si>
  <si>
    <r>
      <t xml:space="preserve">Question subsidiaire / </t>
    </r>
    <r>
      <rPr>
        <i/>
        <sz val="11"/>
        <color theme="1"/>
        <rFont val="Calibri"/>
        <family val="2"/>
        <scheme val="minor"/>
      </rPr>
      <t>Zusatzfrage</t>
    </r>
    <r>
      <rPr>
        <sz val="11"/>
        <color theme="1"/>
        <rFont val="Calibri"/>
        <family val="2"/>
        <scheme val="minor"/>
      </rPr>
      <t xml:space="preserve"> - Variante 2</t>
    </r>
  </si>
  <si>
    <r>
      <t xml:space="preserve">Octroi d'un droit de superficie sur environ 28'500 m2 de la parcelle inscrite au registre foncier de Bienne sous le no 11019 à la société Mikron Agie Charmilles AG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Landabgabe im Baurecht der Teilfläche von ca. 28'500 m2 davon 5'500 m2 als Landreserve, des Grundstückes Biel-Grundbuchblatt Nr 11019 an die Mikron Agie Charmilles AG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</t>
    </r>
  </si>
  <si>
    <r>
      <t xml:space="preserve">Modification partielle du plan d'alignements avec prescriptions spéciales "Cité du 3ème âge Bienne-Madretsch"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Teiländerung des Baulinienplanes mit Sonderbauvorschriften "Überbauung mit Hochhaus Altersiedlung Biel-Madretsch" </t>
    </r>
  </si>
  <si>
    <r>
      <t xml:space="preserve">Crédit d'engagement pour le réaménagement de la place du Marché-Neuf et de la place des Foulons et pour l'assainissement de la rue du Marché-Neuf et de la rue du Manège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Verpflichtungskredit Neugestaltung Neumarkt- und Walkerplatz; strassenbauliche Sanierung Neumarkt- und Reitschulstrasse</t>
    </r>
  </si>
  <si>
    <r>
      <t xml:space="preserve">Modification partielle de la réglementation fondamentale en matière de construction de la Ville de Bienne dans le secteur "Carrière du Vorberg"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Teiländerung der baurechtlichen Grundordnung der Stadt Biel im Bereich "Steinbruch Vorberg"</t>
    </r>
  </si>
  <si>
    <r>
      <t xml:space="preserve">Budget 2016 avec une hausse de la quotité d'impôt d'un dixième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Voranschlag 2016 mit einer Steuererhöhung um einen Zehntel</t>
    </r>
  </si>
  <si>
    <r>
      <t xml:space="preserve">Octroi en droit de superficie d'un terrain d'environ 4767 m2, à la socitété exploitante InnoCampus S.A. pour le Parc suisse d'innovation ainsi que l'octroi d'un cautionnement de 10 millions de fr. à la société InnoCampus S.A.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Abgabe einer Fläche von 4767 m2 im Baurecht an die InnoCampus AG für den Swiss Innovationspark Biel/Bienne, sowie die Gewährung einer Bürgschaft im Umfang von CHF 10 Mio. an die InnoCampus AG</t>
    </r>
  </si>
  <si>
    <r>
      <t xml:space="preserve">Projet de rénovation du Théâtre Palace et le crédit d'engagement correspondant de 6'000'000 fr.                         </t>
    </r>
    <r>
      <rPr>
        <i/>
        <sz val="11"/>
        <color theme="1"/>
        <rFont val="Calibri"/>
        <family val="2"/>
        <scheme val="minor"/>
      </rPr>
      <t xml:space="preserve">Projekt für die Renovation des Theaters Palace und den dafür erforderlichen Verpflichtungskredit von brutto CHF 6'000'000.00      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</si>
  <si>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Initiative communale "CHF 200'000 suffisent"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Gemeindeinitiative "CHF 200'000 sind genug"</t>
    </r>
  </si>
  <si>
    <r>
      <t xml:space="preserve">Budget 2017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2017</t>
    </r>
  </si>
  <si>
    <r>
      <t xml:space="preserve">Campus Biel/Bienne: octroi d'un droit de superficie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Campus Biel/Bienne: Einräumung Baurecht</t>
    </r>
  </si>
  <si>
    <r>
      <t xml:space="preserve">Camupus Biel/Bienne: crédit d'engagement pour l'acquisition de biens-fonds de tiers, ainsi que pour les démolitions, l'assainissement des sites pollués et les fouilles archéologiques                                                  </t>
    </r>
    <r>
      <rPr>
        <i/>
        <sz val="11"/>
        <color theme="1"/>
        <rFont val="Calibri"/>
        <family val="2"/>
        <scheme val="minor"/>
      </rPr>
      <t>Campus Biel/Bienne: Verpflichtungskredit für den Erwerb der notwendigen Drittgrundstücke sowie Abbrüche, Altlasten und Archäologie</t>
    </r>
  </si>
  <si>
    <r>
      <t xml:space="preserve">Révision partielle du Règlement sur les places de stationnement (RDCo 761.5)                                          </t>
    </r>
    <r>
      <rPr>
        <i/>
        <sz val="11"/>
        <color theme="1"/>
        <rFont val="Calibri"/>
        <family val="2"/>
        <scheme val="minor"/>
      </rPr>
      <t>Teilrevision des Parkierungsreglements (SGR 761.5)</t>
    </r>
  </si>
  <si>
    <r>
      <t xml:space="preserve">Budget 2018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2018</t>
    </r>
  </si>
  <si>
    <r>
      <t xml:space="preserve">Verpflichtungskredit für die Teilsanierung und Erweiterung des Alters- und Pflegeheimes Redernweg       </t>
    </r>
    <r>
      <rPr>
        <i/>
        <sz val="11"/>
        <color theme="1"/>
        <rFont val="Calibri"/>
        <family val="2"/>
        <scheme val="minor"/>
      </rPr>
      <t xml:space="preserve">Crédit d'engagement destiné à l'assainissement partiel et à l'agrandissement de l'établissement médico-social du ch. du Redern </t>
    </r>
  </si>
  <si>
    <r>
      <t xml:space="preserve">Vereinbarung über eine Defizitdeckung zwischen der Einwohnergemeinde Biel und der CTS SA           </t>
    </r>
    <r>
      <rPr>
        <i/>
        <sz val="11"/>
        <color theme="1"/>
        <rFont val="Calibri"/>
        <family val="2"/>
        <scheme val="minor"/>
      </rPr>
      <t>Convention sur une couverture des déficits conclue entre la Commune municipale de Bienne et la société CTS S.A.</t>
    </r>
  </si>
  <si>
    <r>
      <t xml:space="preserve">Verpflichtungskredit von CHF 17'000'000.00 für die Sanierung der Schulanlage Geyisried                                          </t>
    </r>
    <r>
      <rPr>
        <i/>
        <sz val="11"/>
        <color theme="1"/>
        <rFont val="Calibri"/>
        <family val="2"/>
        <scheme val="minor"/>
      </rPr>
      <t>Crédit d'engagement de 17'000'000 fr. pour la rénovation du complexe scolaire du Geyisried</t>
    </r>
  </si>
  <si>
    <r>
      <t xml:space="preserve">Budget 2019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2019</t>
    </r>
  </si>
  <si>
    <r>
      <t xml:space="preserve">Teiländerung der baurechtlichen Grundordnung im Bereich "Kreuzplatz_Nord" (ZPP 2.1)                   </t>
    </r>
    <r>
      <rPr>
        <i/>
        <sz val="11"/>
        <color theme="1"/>
        <rFont val="Calibri"/>
        <family val="2"/>
        <scheme val="minor"/>
      </rPr>
      <t>Modification partielle de la réglementation fondamentale en matière de construction dans le secteur "Place de la Croix Nord" (ZPO 2.1)</t>
    </r>
  </si>
  <si>
    <r>
      <t xml:space="preserve">Verpflichtungskredit in der Höhe von CHF 14’719'645.– für das Projekt Schulinformatik – DiAna                                  </t>
    </r>
    <r>
      <rPr>
        <i/>
        <sz val="11"/>
        <color theme="1"/>
        <rFont val="Calibri"/>
        <family val="2"/>
        <scheme val="minor"/>
      </rPr>
      <t>Crédit d'engagement de 14’719'645 fr. pour le projet d’informatique scolaire – DiAna</t>
    </r>
  </si>
  <si>
    <r>
      <t xml:space="preserve">Anpassung der Planungsgrundlagen im Bereich «Gurzelen» 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Modification des bases de planification dans le secteur «Gurzelen»</t>
    </r>
  </si>
  <si>
    <r>
      <t xml:space="preserve">Verpflichtungskredit von CHF 15'970'880.− für den Beitrag der Stadt Biel an die Stiftung TOBS und den dazugehörigen Leistungsvertrag für die Jahre 2020–2023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Crédit d'engagement de 15'970’880 fr. pour la subvention de la Ville de Bienne à la fondation TOBS et le contrat de prestations correspondant pour les années 2020–2023</t>
    </r>
  </si>
  <si>
    <r>
      <t xml:space="preserve">Verpflichtungskredit von CHF 7'988'320.− für den Beitrag der Stadt Biel an die Stiftung Stadtbibliothek Biel und den dazugehörigen Leistungsvertrag für die Jahre 2020–2023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Crédit d'engagement de 7'988’320 fr. pour la subvention de la Ville de Bienne à la fondation Bibliothèque de la Ville et le contrat de prestations correspondant pour les années 2020–2023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</si>
  <si>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Teiländerung der baurechtlichen Grundordnung im Bereich "Brühlstrasse"                                                                      </t>
    </r>
    <r>
      <rPr>
        <i/>
        <sz val="11"/>
        <color theme="1"/>
        <rFont val="Calibri"/>
        <family val="2"/>
        <scheme val="minor"/>
      </rPr>
      <t>Modification partielle de la réglementation fondamentale en matière de construction dans le secteur "Rue du Breuil"</t>
    </r>
  </si>
  <si>
    <r>
      <t xml:space="preserve">Teiländerung der baurechtlichen Grundordnung im Bereich "Mett-Zentrum"                                            </t>
    </r>
    <r>
      <rPr>
        <i/>
        <sz val="11"/>
        <color theme="1"/>
        <rFont val="Calibri"/>
        <family val="2"/>
        <scheme val="minor"/>
      </rPr>
      <t>Modification partielle de la réglementation fondamentale en matière de construction dans le secteur "Mâche-Centre"</t>
    </r>
  </si>
  <si>
    <r>
      <t xml:space="preserve">Budget 2020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2020</t>
    </r>
  </si>
  <si>
    <r>
      <t xml:space="preserve">Teiländerung der baurechtlichen Grundordnung der Stadt Biel im Bereich Tunhalle Plänke                      </t>
    </r>
    <r>
      <rPr>
        <i/>
        <sz val="11"/>
        <color theme="1"/>
        <rFont val="Calibri"/>
        <family val="2"/>
        <scheme val="minor"/>
      </rPr>
      <t>Modification partielle de la réglementation fondamentale en matière de construction de la Ville de Bienne dans le secteur "Salle de gymnastique de la Plänke"</t>
    </r>
  </si>
  <si>
    <r>
      <t xml:space="preserve">Verpflichtungskredit von CHF 12'950'000.00 für den Neubau der Turnhalle und die Erweiterung der Schulanlage Plänke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Crédit d'engagement de 12'950'000 fr. pour la nouvelle construction de la salle de gymnastique et l'extension de l'Ecole de la Plänke</t>
    </r>
  </si>
  <si>
    <r>
      <t xml:space="preserve">Wiederkehrende Ausgabe in der Höhe von 2'300'000.00 pro Betriebsjahr für den Selbstbehalt der Stadt für die Finanzierung der Betreuungsgutscheine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Dépense périodique de 2,3 millions de fr. par année d'exploitation pour la franchise de la Ville permettant de financer les bons de garde</t>
    </r>
  </si>
  <si>
    <r>
      <t xml:space="preserve">Teiländerung der baurechtlichen Grundordnung im Breich "Wildermethmatte"                                           </t>
    </r>
    <r>
      <rPr>
        <i/>
        <sz val="11"/>
        <color theme="1"/>
        <rFont val="Calibri"/>
        <family val="2"/>
        <scheme val="minor"/>
      </rPr>
      <t>Modification des bases de la règlementation fondamentale en matière de construction</t>
    </r>
  </si>
  <si>
    <r>
      <t xml:space="preserve">Verpflichtungskredit von CHF 18'350'000.- für die Sanierung der Schulanlage Dufour                                                </t>
    </r>
    <r>
      <rPr>
        <i/>
        <sz val="11"/>
        <color theme="1"/>
        <rFont val="Calibri"/>
        <family val="2"/>
        <scheme val="minor"/>
      </rPr>
      <t>Crédit d'engagement de 18'350'000.- pour la rénovation de l'École Dufour</t>
    </r>
  </si>
  <si>
    <r>
      <t xml:space="preserve">Abschluss der Baurechts- und Dienstbarkeitsverträge zwischen der Stadt Biel, GURZELENplus und der Stiftung Zentrum SIV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Conclusion de contrats de droit de superficie et de servitude entre la Ville de Bienne, GURZELENplus et la Fondation Centre ASI</t>
    </r>
  </si>
  <si>
    <r>
      <t xml:space="preserve">Teiländerung der baurechtlichen Grundordnung im Bereich "Jakob-Strasse-Süd"                                     </t>
    </r>
    <r>
      <rPr>
        <i/>
        <sz val="11"/>
        <color theme="1"/>
        <rFont val="Calibri"/>
        <family val="2"/>
        <scheme val="minor"/>
      </rPr>
      <t>Modification partielle de la réglementation fondamentale en matière de construction dans le secteur "Rue Jakob sud"</t>
    </r>
  </si>
  <si>
    <r>
      <t xml:space="preserve">Wollen Sie das Budget 2021 mit einer unveränderten Gemeindesteuer (Steueranlage 1.63) und einer unveränderten Liegenschaftssteuer gemäss Botschaft des Stadtrates vom 15. Oktober 2020 annehmen ?                    </t>
    </r>
    <r>
      <rPr>
        <i/>
        <sz val="11"/>
        <color theme="1"/>
        <rFont val="Calibri"/>
        <family val="2"/>
        <scheme val="minor"/>
      </rPr>
      <t>Acceptez-vous le budget 2021 avec des impôts communauxs inchangés (quotité d'impôts de 1.63) et une taxe immobilière inchangée, selon le message du Conseil de ville du 15 octobre 2020 ?</t>
    </r>
  </si>
  <si>
    <t xml:space="preserve">Umsetzung des Reglements über die gesunde Ernährung in städtischen Betreuungsstrukturen                          Mise en œuvre du Règlement sur l'alimentation saine dans les structures d'accueil municipales    </t>
  </si>
  <si>
    <r>
      <t xml:space="preserve">Verpflichtungskredit in der Höhe von CHF 12'090'000.- (inkl. Notar und Grundbuchgebühren) zwecks Erweb des Grundstücks Biel-Grundblatt Nr. 440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Crédit d'engagement d'un montant de 12 090 000 francs (frais de notaire et de registre foncier inclus) pour l'achat de la parcelle inscrite au registre foncier de Bienne sous le n°440 </t>
    </r>
  </si>
  <si>
    <r>
      <t xml:space="preserve">Budget 2022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2022</t>
    </r>
  </si>
  <si>
    <r>
      <t xml:space="preserve">Multisporthallen im Bözingenfeld / Verpflichtungskredit von 26 600 000 Franken                                               </t>
    </r>
    <r>
      <rPr>
        <i/>
        <sz val="11"/>
        <color theme="1"/>
        <rFont val="Calibri"/>
        <family val="2"/>
        <scheme val="minor"/>
      </rPr>
      <t>Construction du complexe sportif des Champs-de-Boujean / Crédit d'engagement de 26 600 000 francs</t>
    </r>
  </si>
  <si>
    <r>
      <t xml:space="preserve">Budget 2023 - Variante I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2023 - variante I</t>
    </r>
  </si>
  <si>
    <r>
      <t xml:space="preserve">Budget 2023 - Variante II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2023 - variante II</t>
    </r>
  </si>
  <si>
    <r>
      <t xml:space="preserve">Teilrevision des Reglements über die Bewirtschaftung, Finanzierung und Erstellung öffentlicher Parkierungsanlagen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Révision partielle du règlement sur les places de stationnement</t>
    </r>
  </si>
  <si>
    <r>
      <t xml:space="preserve">Budget 2023 - Stichfrage (Variante II)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2023 - Question subsidiaire (Variante II)</t>
    </r>
  </si>
  <si>
    <r>
      <t xml:space="preserve">Budget 2023 - Stichfrage (Variante I)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2023 - Question subsidiaire (Variante I)</t>
    </r>
  </si>
  <si>
    <r>
      <t xml:space="preserve">Budget 2023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Budget 2023</t>
    </r>
  </si>
  <si>
    <r>
      <t xml:space="preserve">Totalrevision des Reglement über die Reklame in der Stadt Biel                                                                         </t>
    </r>
    <r>
      <rPr>
        <i/>
        <sz val="11"/>
        <color theme="1"/>
        <rFont val="Calibri"/>
        <family val="2"/>
        <scheme val="minor"/>
      </rPr>
      <t>Révision totale du règlement sur la réclame en Ville de Bienne</t>
    </r>
  </si>
  <si>
    <r>
      <t xml:space="preserve">Verpflichtungskredit von 15 970 880 Franken für die Stiftung Theater und Orchester Biel Solothurn für die Jahre 2024-2027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Crédit d'engagement de 15 970 880 francs pour la fondation Théâtre et Orchestre Bienne Soleure (TOBS) pour la période 2024-2027</t>
    </r>
  </si>
  <si>
    <r>
      <t xml:space="preserve">Verpflichtungskredit von 7 988 320 Franken für die Stadtbibliothek Biel für die Jahre 2024-2027                             </t>
    </r>
    <r>
      <rPr>
        <i/>
        <sz val="11"/>
        <color theme="1"/>
        <rFont val="Calibri"/>
        <family val="2"/>
        <scheme val="minor"/>
      </rPr>
      <t>Crédit d'engagement de 7 988 320 francs pour la fondation Bibliothèque de la Ville de Bienne pour la période 2024-2027</t>
    </r>
  </si>
  <si>
    <r>
      <t xml:space="preserve">Teiländerung der baurechtlichen Grundordnung der Stadt Biel betreffend Energievorschriften                                   </t>
    </r>
    <r>
      <rPr>
        <i/>
        <sz val="11"/>
        <rFont val="Calibri"/>
        <family val="2"/>
        <scheme val="minor"/>
      </rPr>
      <t>Modification partielle de la réglementation fondamentale en matière de construction concernant des prescriptions énergétiques</t>
    </r>
    <r>
      <rPr>
        <sz val="11"/>
        <rFont val="Calibri"/>
        <family val="2"/>
        <scheme val="minor"/>
      </rPr>
      <t xml:space="preserve"> </t>
    </r>
  </si>
  <si>
    <r>
      <t xml:space="preserve">Budget 2024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libri"/>
        <family val="2"/>
        <scheme val="minor"/>
      </rPr>
      <t>Budget 2024</t>
    </r>
  </si>
  <si>
    <t>Date / Datum</t>
  </si>
  <si>
    <t>Objet / Vorlage</t>
  </si>
  <si>
    <t>Ayants droit / Stimmberechtigte</t>
  </si>
  <si>
    <t>Participation / Stimmbeteiligung</t>
  </si>
  <si>
    <t>Bulletins entrés / Eingleangte Stimmzettel</t>
  </si>
  <si>
    <t>Bulletins valables / Gültige Simmzettel</t>
  </si>
  <si>
    <t>Oui / Ja</t>
  </si>
  <si>
    <t>Non / Nein</t>
  </si>
  <si>
    <t>% oui / Ja</t>
  </si>
  <si>
    <t>% non / Nein</t>
  </si>
  <si>
    <r>
      <t xml:space="preserve">Anpassung der baurechtlichen Grundordnung an die Verordnung über die Begriffe und Messweisen im Bauwesen (BMBV)                                                                                                                                                             </t>
    </r>
    <r>
      <rPr>
        <i/>
        <sz val="11"/>
        <rFont val="Calibri"/>
        <family val="2"/>
        <scheme val="minor"/>
      </rPr>
      <t>Adaptation de la réglementation fondamentale en matière de construction à l’ordonnance sur les notions et les méthodes de mesure dans le domaine de la construction (ONMC)</t>
    </r>
  </si>
  <si>
    <r>
      <t xml:space="preserve">Totalrevision der Stadtordnung                                                                                                                                          </t>
    </r>
    <r>
      <rPr>
        <i/>
        <sz val="11"/>
        <rFont val="Calibri"/>
        <family val="2"/>
        <scheme val="minor"/>
      </rPr>
      <t>Révision totale du Règlement de Ville</t>
    </r>
  </si>
  <si>
    <r>
      <t xml:space="preserve">Verpflichtungskredit für den Bau eines neuen Schulhauses auf der Champagne                                                            </t>
    </r>
    <r>
      <rPr>
        <i/>
        <sz val="11"/>
        <color theme="1"/>
        <rFont val="Calibri"/>
        <family val="2"/>
        <scheme val="minor"/>
      </rPr>
      <t>Crédit d’engagement pour la réalisation d’une nouvelle école à la Champagne</t>
    </r>
  </si>
  <si>
    <r>
      <t xml:space="preserve">Verpflichtungskredit für die Neugestaltung des Unteren Quais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Crédit d’engagement pour le réaménagement du quai du Bas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</si>
</sst>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theme="0" tint="-0.1499984740745262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 style="thick">
        <color indexed="64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1" xfId="0" applyFill="1" applyBorder="1"/>
    <xf numFmtId="3" fontId="0" fillId="0" borderId="0" xfId="0" applyNumberForma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wrapText="1"/>
    </xf>
    <xf numFmtId="0" fontId="0" fillId="0" borderId="5" xfId="0" applyBorder="1"/>
    <xf numFmtId="0" fontId="1" fillId="3" borderId="8" xfId="0" applyFont="1" applyFill="1" applyBorder="1" applyAlignment="1">
      <alignment wrapText="1"/>
    </xf>
    <xf numFmtId="2" fontId="0" fillId="2" borderId="7" xfId="0" applyNumberFormat="1" applyFill="1" applyBorder="1"/>
    <xf numFmtId="0" fontId="0" fillId="0" borderId="7" xfId="0" applyBorder="1"/>
    <xf numFmtId="0" fontId="1" fillId="3" borderId="6" xfId="0" applyFont="1" applyFill="1" applyBorder="1"/>
    <xf numFmtId="2" fontId="1" fillId="3" borderId="5" xfId="0" applyNumberFormat="1" applyFont="1" applyFill="1" applyBorder="1"/>
    <xf numFmtId="2" fontId="0" fillId="0" borderId="0" xfId="0" applyNumberFormat="1"/>
    <xf numFmtId="0" fontId="0" fillId="0" borderId="0" xfId="0" applyBorder="1"/>
    <xf numFmtId="1" fontId="1" fillId="3" borderId="5" xfId="0" applyNumberFormat="1" applyFont="1" applyFill="1" applyBorder="1" applyAlignment="1">
      <alignment wrapText="1"/>
    </xf>
    <xf numFmtId="1" fontId="0" fillId="0" borderId="0" xfId="0" applyNumberFormat="1" applyBorder="1"/>
    <xf numFmtId="3" fontId="0" fillId="0" borderId="4" xfId="0" applyNumberFormat="1" applyFill="1" applyBorder="1"/>
    <xf numFmtId="3" fontId="0" fillId="0" borderId="2" xfId="0" applyNumberFormat="1" applyFill="1" applyBorder="1"/>
    <xf numFmtId="2" fontId="0" fillId="0" borderId="0" xfId="0" applyNumberFormat="1" applyFill="1"/>
    <xf numFmtId="0" fontId="1" fillId="0" borderId="0" xfId="0" applyFont="1" applyFill="1" applyBorder="1"/>
    <xf numFmtId="2" fontId="0" fillId="4" borderId="0" xfId="0" applyNumberFormat="1" applyFill="1"/>
    <xf numFmtId="2" fontId="0" fillId="5" borderId="0" xfId="0" applyNumberFormat="1" applyFill="1"/>
    <xf numFmtId="0" fontId="0" fillId="0" borderId="10" xfId="0" applyFill="1" applyBorder="1"/>
    <xf numFmtId="3" fontId="0" fillId="0" borderId="9" xfId="0" applyNumberFormat="1" applyBorder="1"/>
    <xf numFmtId="2" fontId="0" fillId="2" borderId="11" xfId="0" applyNumberFormat="1" applyFill="1" applyBorder="1"/>
    <xf numFmtId="2" fontId="0" fillId="4" borderId="9" xfId="0" applyNumberFormat="1" applyFill="1" applyBorder="1"/>
    <xf numFmtId="2" fontId="0" fillId="0" borderId="9" xfId="0" applyNumberFormat="1" applyBorder="1"/>
    <xf numFmtId="0" fontId="0" fillId="0" borderId="9" xfId="0" applyBorder="1"/>
    <xf numFmtId="0" fontId="0" fillId="0" borderId="10" xfId="0" applyBorder="1"/>
    <xf numFmtId="2" fontId="0" fillId="4" borderId="0" xfId="0" applyNumberFormat="1" applyFill="1" applyBorder="1"/>
    <xf numFmtId="2" fontId="0" fillId="0" borderId="0" xfId="0" applyNumberFormat="1" applyBorder="1"/>
    <xf numFmtId="0" fontId="0" fillId="0" borderId="12" xfId="0" applyBorder="1"/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ill="1" applyBorder="1"/>
    <xf numFmtId="3" fontId="0" fillId="0" borderId="9" xfId="0" applyNumberFormat="1" applyFill="1" applyBorder="1"/>
    <xf numFmtId="0" fontId="0" fillId="0" borderId="1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/>
    <xf numFmtId="1" fontId="0" fillId="0" borderId="9" xfId="0" applyNumberFormat="1" applyBorder="1"/>
    <xf numFmtId="3" fontId="0" fillId="0" borderId="13" xfId="0" applyNumberFormat="1" applyFill="1" applyBorder="1"/>
    <xf numFmtId="2" fontId="0" fillId="2" borderId="14" xfId="0" applyNumberFormat="1" applyFill="1" applyBorder="1"/>
    <xf numFmtId="3" fontId="0" fillId="0" borderId="15" xfId="0" applyNumberFormat="1" applyFont="1" applyFill="1" applyBorder="1" applyAlignment="1">
      <alignment wrapText="1"/>
    </xf>
    <xf numFmtId="3" fontId="0" fillId="0" borderId="9" xfId="0" applyNumberFormat="1" applyFont="1" applyFill="1" applyBorder="1" applyAlignment="1">
      <alignment wrapText="1"/>
    </xf>
    <xf numFmtId="2" fontId="0" fillId="0" borderId="9" xfId="0" applyNumberFormat="1" applyFill="1" applyBorder="1"/>
    <xf numFmtId="0" fontId="0" fillId="0" borderId="7" xfId="0" applyFill="1" applyBorder="1" applyAlignment="1">
      <alignment wrapText="1"/>
    </xf>
    <xf numFmtId="0" fontId="0" fillId="0" borderId="11" xfId="0" applyFill="1" applyBorder="1" applyAlignment="1">
      <alignment wrapText="1"/>
    </xf>
    <xf numFmtId="2" fontId="0" fillId="0" borderId="0" xfId="0" applyNumberFormat="1" applyFill="1" applyBorder="1"/>
    <xf numFmtId="0" fontId="2" fillId="0" borderId="7" xfId="0" applyFont="1" applyFill="1" applyBorder="1" applyAlignment="1">
      <alignment wrapText="1"/>
    </xf>
    <xf numFmtId="2" fontId="0" fillId="5" borderId="0" xfId="0" applyNumberFormat="1" applyFill="1" applyBorder="1"/>
    <xf numFmtId="0" fontId="0" fillId="0" borderId="16" xfId="0" applyBorder="1" applyAlignment="1">
      <alignment wrapText="1"/>
    </xf>
    <xf numFmtId="3" fontId="0" fillId="0" borderId="17" xfId="0" applyNumberFormat="1" applyFill="1" applyBorder="1"/>
    <xf numFmtId="3" fontId="0" fillId="0" borderId="12" xfId="0" applyNumberFormat="1" applyFill="1" applyBorder="1"/>
    <xf numFmtId="1" fontId="0" fillId="0" borderId="12" xfId="0" applyNumberFormat="1" applyBorder="1"/>
    <xf numFmtId="2" fontId="0" fillId="0" borderId="12" xfId="0" applyNumberFormat="1" applyBorder="1"/>
    <xf numFmtId="0" fontId="0" fillId="0" borderId="16" xfId="0" applyBorder="1"/>
    <xf numFmtId="3" fontId="0" fillId="0" borderId="15" xfId="0" applyNumberFormat="1" applyFill="1" applyBorder="1"/>
    <xf numFmtId="2" fontId="0" fillId="2" borderId="18" xfId="0" applyNumberFormat="1" applyFill="1" applyBorder="1"/>
    <xf numFmtId="2" fontId="0" fillId="4" borderId="12" xfId="0" applyNumberFormat="1" applyFill="1" applyBorder="1"/>
    <xf numFmtId="2" fontId="0" fillId="6" borderId="12" xfId="0" applyNumberFormat="1" applyFill="1" applyBorder="1"/>
    <xf numFmtId="0" fontId="0" fillId="0" borderId="3" xfId="0" applyBorder="1" applyAlignment="1">
      <alignment wrapText="1"/>
    </xf>
    <xf numFmtId="2" fontId="0" fillId="2" borderId="19" xfId="0" applyNumberFormat="1" applyFill="1" applyBorder="1"/>
    <xf numFmtId="2" fontId="0" fillId="4" borderId="20" xfId="0" applyNumberFormat="1" applyFill="1" applyBorder="1"/>
    <xf numFmtId="2" fontId="0" fillId="2" borderId="21" xfId="0" applyNumberFormat="1" applyFill="1" applyBorder="1"/>
    <xf numFmtId="2" fontId="0" fillId="4" borderId="22" xfId="0" applyNumberFormat="1" applyFill="1" applyBorder="1"/>
    <xf numFmtId="2" fontId="0" fillId="4" borderId="2" xfId="0" applyNumberFormat="1" applyFill="1" applyBorder="1"/>
    <xf numFmtId="3" fontId="0" fillId="0" borderId="15" xfId="0" applyNumberFormat="1" applyBorder="1"/>
    <xf numFmtId="3" fontId="0" fillId="0" borderId="12" xfId="0" applyNumberFormat="1" applyBorder="1"/>
    <xf numFmtId="1" fontId="0" fillId="0" borderId="2" xfId="0" applyNumberFormat="1" applyBorder="1"/>
    <xf numFmtId="2" fontId="0" fillId="0" borderId="2" xfId="0" applyNumberFormat="1" applyBorder="1"/>
    <xf numFmtId="3" fontId="0" fillId="0" borderId="4" xfId="0" applyNumberFormat="1" applyBorder="1"/>
    <xf numFmtId="3" fontId="0" fillId="0" borderId="2" xfId="0" applyNumberFormat="1" applyBorder="1"/>
    <xf numFmtId="0" fontId="0" fillId="0" borderId="1" xfId="0" applyBorder="1" applyAlignment="1">
      <alignment vertical="top" wrapText="1"/>
    </xf>
    <xf numFmtId="0" fontId="6" fillId="0" borderId="16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 applyAlignment="1">
      <alignment wrapText="1"/>
    </xf>
    <xf numFmtId="2" fontId="0" fillId="0" borderId="12" xfId="0" applyNumberFormat="1" applyFill="1" applyBorder="1"/>
    <xf numFmtId="0" fontId="6" fillId="0" borderId="0" xfId="0" applyFont="1"/>
    <xf numFmtId="3" fontId="6" fillId="0" borderId="12" xfId="0" applyNumberFormat="1" applyFont="1" applyFill="1" applyBorder="1"/>
    <xf numFmtId="2" fontId="6" fillId="2" borderId="18" xfId="0" applyNumberFormat="1" applyFont="1" applyFill="1" applyBorder="1"/>
    <xf numFmtId="1" fontId="6" fillId="0" borderId="12" xfId="0" applyNumberFormat="1" applyFont="1" applyBorder="1"/>
    <xf numFmtId="2" fontId="6" fillId="4" borderId="12" xfId="0" applyNumberFormat="1" applyFont="1" applyFill="1" applyBorder="1"/>
    <xf numFmtId="2" fontId="6" fillId="0" borderId="12" xfId="0" applyNumberFormat="1" applyFont="1" applyBorder="1"/>
    <xf numFmtId="3" fontId="6" fillId="0" borderId="9" xfId="0" applyNumberFormat="1" applyFont="1" applyFill="1" applyBorder="1"/>
    <xf numFmtId="1" fontId="6" fillId="0" borderId="9" xfId="0" applyNumberFormat="1" applyFont="1" applyBorder="1"/>
    <xf numFmtId="2" fontId="6" fillId="0" borderId="9" xfId="0" applyNumberFormat="1" applyFont="1" applyBorder="1"/>
    <xf numFmtId="1" fontId="0" fillId="0" borderId="0" xfId="0" applyNumberFormat="1"/>
    <xf numFmtId="1" fontId="6" fillId="0" borderId="0" xfId="0" applyNumberFormat="1" applyFont="1"/>
    <xf numFmtId="2" fontId="0" fillId="7" borderId="0" xfId="0" applyNumberFormat="1" applyFill="1" applyBorder="1"/>
    <xf numFmtId="2" fontId="0" fillId="7" borderId="9" xfId="0" applyNumberFormat="1" applyFill="1" applyBorder="1"/>
    <xf numFmtId="14" fontId="0" fillId="0" borderId="14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2" fontId="0" fillId="7" borderId="12" xfId="0" applyNumberFormat="1" applyFill="1" applyBorder="1"/>
    <xf numFmtId="2" fontId="0" fillId="7" borderId="0" xfId="0" applyNumberFormat="1" applyFill="1"/>
    <xf numFmtId="3" fontId="6" fillId="0" borderId="15" xfId="0" applyNumberFormat="1" applyFont="1" applyFill="1" applyBorder="1"/>
    <xf numFmtId="3" fontId="6" fillId="0" borderId="17" xfId="0" applyNumberFormat="1" applyFont="1" applyFill="1" applyBorder="1"/>
    <xf numFmtId="14" fontId="6" fillId="0" borderId="14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267"/>
  <sheetViews>
    <sheetView tabSelected="1" zoomScale="90" zoomScaleNormal="90" workbookViewId="0">
      <pane ySplit="1" topLeftCell="A260" activePane="bottomLeft" state="frozen"/>
      <selection pane="bottomLeft" activeCell="B277" sqref="B276:B277"/>
    </sheetView>
  </sheetViews>
  <sheetFormatPr baseColWidth="10" defaultRowHeight="15" x14ac:dyDescent="0.25"/>
  <cols>
    <col min="1" max="1" width="11" customWidth="1"/>
    <col min="2" max="2" width="95.140625" style="1" customWidth="1"/>
    <col min="3" max="3" width="17.140625" customWidth="1"/>
    <col min="4" max="4" width="16.5703125" customWidth="1"/>
    <col min="5" max="5" width="17" style="9" customWidth="1"/>
    <col min="6" max="6" width="17" style="15" customWidth="1"/>
    <col min="7" max="8" width="12.28515625" style="15" customWidth="1"/>
    <col min="9" max="10" width="11.42578125" style="12"/>
  </cols>
  <sheetData>
    <row r="1" spans="1:10" s="4" customFormat="1" ht="45.75" thickBot="1" x14ac:dyDescent="0.3">
      <c r="A1" s="5" t="s">
        <v>262</v>
      </c>
      <c r="B1" s="10" t="s">
        <v>263</v>
      </c>
      <c r="C1" s="5" t="s">
        <v>264</v>
      </c>
      <c r="D1" s="5" t="s">
        <v>266</v>
      </c>
      <c r="E1" s="7" t="s">
        <v>265</v>
      </c>
      <c r="F1" s="14" t="s">
        <v>267</v>
      </c>
      <c r="G1" s="14" t="s">
        <v>268</v>
      </c>
      <c r="H1" s="14" t="s">
        <v>269</v>
      </c>
      <c r="I1" s="11" t="s">
        <v>270</v>
      </c>
      <c r="J1" s="11" t="s">
        <v>271</v>
      </c>
    </row>
    <row r="2" spans="1:10" s="19" customFormat="1" ht="60.75" thickTop="1" x14ac:dyDescent="0.25">
      <c r="A2" s="103">
        <v>33300</v>
      </c>
      <c r="B2" s="47" t="s">
        <v>197</v>
      </c>
      <c r="C2" s="33">
        <v>33873</v>
      </c>
      <c r="D2" s="33">
        <v>9062</v>
      </c>
      <c r="E2" s="8">
        <f t="shared" ref="E2:E124" si="0">D2/C2*100</f>
        <v>26.752871018215096</v>
      </c>
      <c r="F2" s="32">
        <v>8818</v>
      </c>
      <c r="G2" s="32">
        <v>5066</v>
      </c>
      <c r="H2" s="32"/>
      <c r="I2" s="29">
        <f t="shared" ref="I2:I65" si="1">G2/F2*100</f>
        <v>57.450669085960534</v>
      </c>
      <c r="J2" s="49">
        <f t="shared" ref="J2:J82" si="2">100-I2</f>
        <v>42.549330914039466</v>
      </c>
    </row>
    <row r="3" spans="1:10" s="19" customFormat="1" ht="30" x14ac:dyDescent="0.25">
      <c r="A3" s="103">
        <v>33300</v>
      </c>
      <c r="B3" s="47" t="s">
        <v>196</v>
      </c>
      <c r="C3" s="33">
        <v>33873</v>
      </c>
      <c r="D3" s="33">
        <v>9004</v>
      </c>
      <c r="E3" s="8">
        <f t="shared" si="0"/>
        <v>26.581643196646297</v>
      </c>
      <c r="F3" s="32">
        <v>8606</v>
      </c>
      <c r="G3" s="32">
        <v>6806</v>
      </c>
      <c r="H3" s="32"/>
      <c r="I3" s="29">
        <f t="shared" si="1"/>
        <v>79.084359749012307</v>
      </c>
      <c r="J3" s="49">
        <f t="shared" si="2"/>
        <v>20.915640250987693</v>
      </c>
    </row>
    <row r="4" spans="1:10" s="19" customFormat="1" x14ac:dyDescent="0.25">
      <c r="A4" s="103">
        <v>33300</v>
      </c>
      <c r="B4" s="47" t="s">
        <v>195</v>
      </c>
      <c r="C4" s="33">
        <v>33873</v>
      </c>
      <c r="D4" s="33">
        <v>8984</v>
      </c>
      <c r="E4" s="8">
        <f t="shared" si="0"/>
        <v>26.522599120243264</v>
      </c>
      <c r="F4" s="32">
        <v>8602</v>
      </c>
      <c r="G4" s="32">
        <v>6038</v>
      </c>
      <c r="H4" s="32"/>
      <c r="I4" s="29">
        <f t="shared" si="1"/>
        <v>70.192978377121591</v>
      </c>
      <c r="J4" s="49">
        <f t="shared" si="2"/>
        <v>29.807021622878409</v>
      </c>
    </row>
    <row r="5" spans="1:10" s="19" customFormat="1" ht="30" x14ac:dyDescent="0.25">
      <c r="A5" s="103">
        <v>33300</v>
      </c>
      <c r="B5" s="47" t="s">
        <v>194</v>
      </c>
      <c r="C5" s="33">
        <v>33873</v>
      </c>
      <c r="D5" s="33">
        <v>9078</v>
      </c>
      <c r="E5" s="8">
        <f t="shared" si="0"/>
        <v>26.800106279337527</v>
      </c>
      <c r="F5" s="32">
        <v>8909</v>
      </c>
      <c r="G5" s="32">
        <v>6640</v>
      </c>
      <c r="H5" s="55">
        <f t="shared" ref="H5:H68" si="3">F5-G5</f>
        <v>2269</v>
      </c>
      <c r="I5" s="29">
        <f t="shared" si="1"/>
        <v>74.531372769109893</v>
      </c>
      <c r="J5" s="49">
        <f t="shared" si="2"/>
        <v>25.468627230890107</v>
      </c>
    </row>
    <row r="6" spans="1:10" s="19" customFormat="1" ht="30" x14ac:dyDescent="0.25">
      <c r="A6" s="103">
        <v>33300</v>
      </c>
      <c r="B6" s="47" t="s">
        <v>193</v>
      </c>
      <c r="C6" s="33">
        <v>33873</v>
      </c>
      <c r="D6" s="33">
        <v>9041</v>
      </c>
      <c r="E6" s="8">
        <f t="shared" si="0"/>
        <v>26.690874737991908</v>
      </c>
      <c r="F6" s="32">
        <v>8713</v>
      </c>
      <c r="G6" s="32">
        <v>4627</v>
      </c>
      <c r="H6" s="55">
        <f t="shared" si="3"/>
        <v>4086</v>
      </c>
      <c r="I6" s="29">
        <f t="shared" si="1"/>
        <v>53.104556409962122</v>
      </c>
      <c r="J6" s="49">
        <f t="shared" si="2"/>
        <v>46.895443590037878</v>
      </c>
    </row>
    <row r="7" spans="1:10" s="19" customFormat="1" ht="30" x14ac:dyDescent="0.25">
      <c r="A7" s="103">
        <v>33391</v>
      </c>
      <c r="B7" s="47" t="s">
        <v>192</v>
      </c>
      <c r="C7" s="33">
        <v>33744</v>
      </c>
      <c r="D7" s="33">
        <v>7546</v>
      </c>
      <c r="E7" s="8">
        <f t="shared" si="0"/>
        <v>22.36249407302039</v>
      </c>
      <c r="F7" s="32">
        <v>7203</v>
      </c>
      <c r="G7" s="32">
        <v>5630</v>
      </c>
      <c r="H7" s="55">
        <f t="shared" si="3"/>
        <v>1573</v>
      </c>
      <c r="I7" s="29">
        <f t="shared" si="1"/>
        <v>78.161876995696232</v>
      </c>
      <c r="J7" s="49">
        <f t="shared" si="2"/>
        <v>21.838123004303768</v>
      </c>
    </row>
    <row r="8" spans="1:10" s="19" customFormat="1" ht="30" x14ac:dyDescent="0.25">
      <c r="A8" s="103">
        <v>33531</v>
      </c>
      <c r="B8" s="47" t="s">
        <v>191</v>
      </c>
      <c r="C8" s="33">
        <v>33614</v>
      </c>
      <c r="D8" s="33">
        <v>12116</v>
      </c>
      <c r="E8" s="8">
        <f t="shared" si="0"/>
        <v>36.044505265663119</v>
      </c>
      <c r="F8" s="32">
        <v>11926</v>
      </c>
      <c r="G8" s="32">
        <v>6926</v>
      </c>
      <c r="H8" s="55">
        <f t="shared" si="3"/>
        <v>5000</v>
      </c>
      <c r="I8" s="29">
        <f t="shared" si="1"/>
        <v>58.074794566493374</v>
      </c>
      <c r="J8" s="49">
        <f t="shared" si="2"/>
        <v>41.925205433506626</v>
      </c>
    </row>
    <row r="9" spans="1:10" s="19" customFormat="1" ht="30" x14ac:dyDescent="0.25">
      <c r="A9" s="103">
        <v>33531</v>
      </c>
      <c r="B9" s="47" t="s">
        <v>190</v>
      </c>
      <c r="C9" s="33">
        <v>33614</v>
      </c>
      <c r="D9" s="33">
        <v>12021</v>
      </c>
      <c r="E9" s="8">
        <f t="shared" si="0"/>
        <v>35.761884928898674</v>
      </c>
      <c r="F9" s="32">
        <v>11710</v>
      </c>
      <c r="G9" s="32">
        <v>5988</v>
      </c>
      <c r="H9" s="55">
        <f t="shared" si="3"/>
        <v>5722</v>
      </c>
      <c r="I9" s="29">
        <f t="shared" si="1"/>
        <v>51.135781383432963</v>
      </c>
      <c r="J9" s="49">
        <f t="shared" si="2"/>
        <v>48.864218616567037</v>
      </c>
    </row>
    <row r="10" spans="1:10" s="19" customFormat="1" x14ac:dyDescent="0.25">
      <c r="A10" s="103">
        <v>33580</v>
      </c>
      <c r="B10" s="47" t="s">
        <v>189</v>
      </c>
      <c r="C10" s="33">
        <v>33542</v>
      </c>
      <c r="D10" s="33">
        <v>7412</v>
      </c>
      <c r="E10" s="8">
        <f t="shared" si="0"/>
        <v>22.097668594597817</v>
      </c>
      <c r="F10" s="32">
        <v>7354</v>
      </c>
      <c r="G10" s="32">
        <v>3076</v>
      </c>
      <c r="H10" s="55">
        <f t="shared" si="3"/>
        <v>4278</v>
      </c>
      <c r="I10" s="49">
        <f t="shared" si="1"/>
        <v>41.827576828936635</v>
      </c>
      <c r="J10" s="51">
        <f t="shared" si="2"/>
        <v>58.172423171063365</v>
      </c>
    </row>
    <row r="11" spans="1:10" s="19" customFormat="1" ht="60" x14ac:dyDescent="0.25">
      <c r="A11" s="104">
        <v>33580</v>
      </c>
      <c r="B11" s="48" t="s">
        <v>188</v>
      </c>
      <c r="C11" s="34">
        <v>33542</v>
      </c>
      <c r="D11" s="34">
        <v>7363</v>
      </c>
      <c r="E11" s="24">
        <f t="shared" si="0"/>
        <v>21.951583089857493</v>
      </c>
      <c r="F11" s="45">
        <v>7196</v>
      </c>
      <c r="G11" s="45">
        <v>5260</v>
      </c>
      <c r="H11" s="55">
        <f t="shared" si="3"/>
        <v>1936</v>
      </c>
      <c r="I11" s="25">
        <f t="shared" si="1"/>
        <v>73.096164535853248</v>
      </c>
      <c r="J11" s="46">
        <f t="shared" si="2"/>
        <v>26.903835464146752</v>
      </c>
    </row>
    <row r="12" spans="1:10" s="19" customFormat="1" ht="60" x14ac:dyDescent="0.25">
      <c r="A12" s="103">
        <v>33650</v>
      </c>
      <c r="B12" s="47" t="s">
        <v>187</v>
      </c>
      <c r="C12" s="33">
        <v>33613</v>
      </c>
      <c r="D12" s="33">
        <v>12846</v>
      </c>
      <c r="E12" s="8">
        <f t="shared" si="0"/>
        <v>38.217356379972031</v>
      </c>
      <c r="F12" s="32">
        <v>12146</v>
      </c>
      <c r="G12" s="32">
        <v>10270</v>
      </c>
      <c r="H12" s="55">
        <f t="shared" si="3"/>
        <v>1876</v>
      </c>
      <c r="I12" s="29">
        <f t="shared" si="1"/>
        <v>84.554585871891987</v>
      </c>
      <c r="J12" s="49">
        <f t="shared" si="2"/>
        <v>15.445414128108013</v>
      </c>
    </row>
    <row r="13" spans="1:10" s="19" customFormat="1" ht="30" x14ac:dyDescent="0.25">
      <c r="A13" s="103">
        <v>33650</v>
      </c>
      <c r="B13" s="47" t="s">
        <v>186</v>
      </c>
      <c r="C13" s="33">
        <v>33613</v>
      </c>
      <c r="D13" s="33">
        <v>12994</v>
      </c>
      <c r="E13" s="8">
        <f t="shared" si="0"/>
        <v>38.657662214024334</v>
      </c>
      <c r="F13" s="32">
        <v>12936</v>
      </c>
      <c r="G13" s="32">
        <v>9193</v>
      </c>
      <c r="H13" s="55">
        <f t="shared" si="3"/>
        <v>3743</v>
      </c>
      <c r="I13" s="29">
        <f t="shared" si="1"/>
        <v>71.065244279529992</v>
      </c>
      <c r="J13" s="49">
        <f t="shared" si="2"/>
        <v>28.934755720470008</v>
      </c>
    </row>
    <row r="14" spans="1:10" s="19" customFormat="1" ht="30" x14ac:dyDescent="0.25">
      <c r="A14" s="103">
        <v>33692</v>
      </c>
      <c r="B14" s="47" t="s">
        <v>183</v>
      </c>
      <c r="C14" s="33">
        <v>33588</v>
      </c>
      <c r="D14" s="33">
        <v>8885</v>
      </c>
      <c r="E14" s="8">
        <f t="shared" si="0"/>
        <v>26.452899845182802</v>
      </c>
      <c r="F14" s="32">
        <v>8838</v>
      </c>
      <c r="G14" s="32">
        <v>3826</v>
      </c>
      <c r="H14" s="55">
        <f t="shared" si="3"/>
        <v>5012</v>
      </c>
      <c r="I14" s="49">
        <f t="shared" si="1"/>
        <v>43.290337180357547</v>
      </c>
      <c r="J14" s="51">
        <f t="shared" si="2"/>
        <v>56.709662819642453</v>
      </c>
    </row>
    <row r="15" spans="1:10" s="19" customFormat="1" ht="60" x14ac:dyDescent="0.25">
      <c r="A15" s="103">
        <v>33741</v>
      </c>
      <c r="B15" s="47" t="s">
        <v>185</v>
      </c>
      <c r="C15" s="33">
        <v>33400</v>
      </c>
      <c r="D15" s="33">
        <v>12073</v>
      </c>
      <c r="E15" s="8">
        <f t="shared" si="0"/>
        <v>36.146706586826348</v>
      </c>
      <c r="F15" s="32">
        <v>11787</v>
      </c>
      <c r="G15" s="32">
        <v>6617</v>
      </c>
      <c r="H15" s="55">
        <f t="shared" si="3"/>
        <v>5170</v>
      </c>
      <c r="I15" s="29">
        <f t="shared" si="1"/>
        <v>56.138118265886149</v>
      </c>
      <c r="J15" s="49">
        <f t="shared" si="2"/>
        <v>43.861881734113851</v>
      </c>
    </row>
    <row r="16" spans="1:10" s="19" customFormat="1" ht="30" x14ac:dyDescent="0.25">
      <c r="A16" s="103">
        <v>33741</v>
      </c>
      <c r="B16" s="47" t="s">
        <v>184</v>
      </c>
      <c r="C16" s="33">
        <v>33400</v>
      </c>
      <c r="D16" s="33">
        <v>11996</v>
      </c>
      <c r="E16" s="8">
        <f t="shared" si="0"/>
        <v>35.91616766467066</v>
      </c>
      <c r="F16" s="32">
        <v>11627</v>
      </c>
      <c r="G16" s="32">
        <v>8151</v>
      </c>
      <c r="H16" s="55">
        <f t="shared" si="3"/>
        <v>3476</v>
      </c>
      <c r="I16" s="29">
        <f t="shared" si="1"/>
        <v>70.104068117313147</v>
      </c>
      <c r="J16" s="49">
        <f t="shared" si="2"/>
        <v>29.895931882686853</v>
      </c>
    </row>
    <row r="17" spans="1:10" s="19" customFormat="1" ht="30" x14ac:dyDescent="0.25">
      <c r="A17" s="103">
        <v>33874</v>
      </c>
      <c r="B17" s="47" t="s">
        <v>182</v>
      </c>
      <c r="C17" s="33">
        <v>33559</v>
      </c>
      <c r="D17" s="33">
        <v>12397</v>
      </c>
      <c r="E17" s="8">
        <f t="shared" si="0"/>
        <v>36.940910039035728</v>
      </c>
      <c r="F17" s="32">
        <v>11943</v>
      </c>
      <c r="G17" s="32">
        <v>10072</v>
      </c>
      <c r="H17" s="55">
        <f t="shared" si="3"/>
        <v>1871</v>
      </c>
      <c r="I17" s="29">
        <f t="shared" si="1"/>
        <v>84.333919450724267</v>
      </c>
      <c r="J17" s="49">
        <f t="shared" si="2"/>
        <v>15.666080549275733</v>
      </c>
    </row>
    <row r="18" spans="1:10" s="19" customFormat="1" ht="30" x14ac:dyDescent="0.25">
      <c r="A18" s="103">
        <v>33874</v>
      </c>
      <c r="B18" s="47" t="s">
        <v>181</v>
      </c>
      <c r="C18" s="33">
        <v>33559</v>
      </c>
      <c r="D18" s="33">
        <v>12416</v>
      </c>
      <c r="E18" s="8">
        <f t="shared" si="0"/>
        <v>36.997526743943503</v>
      </c>
      <c r="F18" s="32">
        <v>12120</v>
      </c>
      <c r="G18" s="32">
        <v>9746</v>
      </c>
      <c r="H18" s="55">
        <f t="shared" si="3"/>
        <v>2374</v>
      </c>
      <c r="I18" s="29">
        <f t="shared" si="1"/>
        <v>80.412541254125415</v>
      </c>
      <c r="J18" s="49">
        <f t="shared" si="2"/>
        <v>19.587458745874585</v>
      </c>
    </row>
    <row r="19" spans="1:10" s="19" customFormat="1" ht="30" x14ac:dyDescent="0.25">
      <c r="A19" s="103">
        <v>33874</v>
      </c>
      <c r="B19" s="47" t="s">
        <v>180</v>
      </c>
      <c r="C19" s="33">
        <v>33559</v>
      </c>
      <c r="D19" s="33">
        <v>12491</v>
      </c>
      <c r="E19" s="8">
        <f t="shared" si="0"/>
        <v>37.221013737000504</v>
      </c>
      <c r="F19" s="32">
        <v>12344</v>
      </c>
      <c r="G19" s="32">
        <v>8884</v>
      </c>
      <c r="H19" s="55">
        <f t="shared" si="3"/>
        <v>3460</v>
      </c>
      <c r="I19" s="29">
        <f t="shared" si="1"/>
        <v>71.970187945560596</v>
      </c>
      <c r="J19" s="49">
        <f t="shared" si="2"/>
        <v>28.029812054439404</v>
      </c>
    </row>
    <row r="20" spans="1:10" s="19" customFormat="1" x14ac:dyDescent="0.25">
      <c r="A20" s="103">
        <v>33944</v>
      </c>
      <c r="B20" s="47" t="s">
        <v>179</v>
      </c>
      <c r="C20" s="33">
        <v>33321</v>
      </c>
      <c r="D20" s="33">
        <v>20938</v>
      </c>
      <c r="E20" s="8">
        <f t="shared" si="0"/>
        <v>62.837249782419491</v>
      </c>
      <c r="F20" s="32">
        <v>20044</v>
      </c>
      <c r="G20" s="32">
        <v>15492</v>
      </c>
      <c r="H20" s="55">
        <f t="shared" si="3"/>
        <v>4552</v>
      </c>
      <c r="I20" s="29">
        <f t="shared" si="1"/>
        <v>77.289962083416484</v>
      </c>
      <c r="J20" s="49">
        <f t="shared" si="2"/>
        <v>22.710037916583516</v>
      </c>
    </row>
    <row r="21" spans="1:10" s="19" customFormat="1" x14ac:dyDescent="0.25">
      <c r="A21" s="103">
        <v>33944</v>
      </c>
      <c r="B21" s="47" t="s">
        <v>178</v>
      </c>
      <c r="C21" s="33">
        <v>33321</v>
      </c>
      <c r="D21" s="33">
        <v>20962</v>
      </c>
      <c r="E21" s="8">
        <f t="shared" si="0"/>
        <v>62.909276432279945</v>
      </c>
      <c r="F21" s="32">
        <v>20137</v>
      </c>
      <c r="G21" s="32">
        <v>15936</v>
      </c>
      <c r="H21" s="55">
        <f t="shared" si="3"/>
        <v>4201</v>
      </c>
      <c r="I21" s="29">
        <f t="shared" si="1"/>
        <v>79.137905348363716</v>
      </c>
      <c r="J21" s="49">
        <f t="shared" si="2"/>
        <v>20.862094651636284</v>
      </c>
    </row>
    <row r="22" spans="1:10" s="19" customFormat="1" x14ac:dyDescent="0.25">
      <c r="A22" s="104">
        <v>33944</v>
      </c>
      <c r="B22" s="48" t="s">
        <v>177</v>
      </c>
      <c r="C22" s="34">
        <v>33321</v>
      </c>
      <c r="D22" s="34">
        <v>20836</v>
      </c>
      <c r="E22" s="24">
        <f t="shared" si="0"/>
        <v>62.53113652051259</v>
      </c>
      <c r="F22" s="45">
        <v>19885</v>
      </c>
      <c r="G22" s="45">
        <v>13208</v>
      </c>
      <c r="H22" s="55">
        <f t="shared" si="3"/>
        <v>6677</v>
      </c>
      <c r="I22" s="25">
        <f t="shared" si="1"/>
        <v>66.421926074930852</v>
      </c>
      <c r="J22" s="46">
        <f t="shared" si="2"/>
        <v>33.578073925069148</v>
      </c>
    </row>
    <row r="23" spans="1:10" s="19" customFormat="1" ht="30" x14ac:dyDescent="0.25">
      <c r="A23" s="103">
        <v>34035</v>
      </c>
      <c r="B23" s="47" t="s">
        <v>175</v>
      </c>
      <c r="C23" s="33">
        <v>33238</v>
      </c>
      <c r="D23" s="33">
        <v>17117</v>
      </c>
      <c r="E23" s="8">
        <f t="shared" si="0"/>
        <v>51.498285095372765</v>
      </c>
      <c r="F23" s="32">
        <v>16915</v>
      </c>
      <c r="G23" s="32">
        <v>10242</v>
      </c>
      <c r="H23" s="55">
        <f t="shared" si="3"/>
        <v>6673</v>
      </c>
      <c r="I23" s="29">
        <f t="shared" si="1"/>
        <v>60.549807862843629</v>
      </c>
      <c r="J23" s="49">
        <f t="shared" si="2"/>
        <v>39.450192137156371</v>
      </c>
    </row>
    <row r="24" spans="1:10" s="19" customFormat="1" ht="30" x14ac:dyDescent="0.25">
      <c r="A24" s="103">
        <v>34035</v>
      </c>
      <c r="B24" s="47" t="s">
        <v>176</v>
      </c>
      <c r="C24" s="33">
        <v>33238</v>
      </c>
      <c r="D24" s="33">
        <v>16549</v>
      </c>
      <c r="E24" s="8">
        <f t="shared" si="0"/>
        <v>49.789397677357243</v>
      </c>
      <c r="F24" s="32">
        <v>15643</v>
      </c>
      <c r="G24" s="32">
        <v>12786</v>
      </c>
      <c r="H24" s="55">
        <f t="shared" si="3"/>
        <v>2857</v>
      </c>
      <c r="I24" s="29">
        <f t="shared" si="1"/>
        <v>81.736239851690854</v>
      </c>
      <c r="J24" s="49">
        <f t="shared" si="2"/>
        <v>18.263760148309146</v>
      </c>
    </row>
    <row r="25" spans="1:10" s="19" customFormat="1" ht="30" x14ac:dyDescent="0.25">
      <c r="A25" s="103">
        <v>34126</v>
      </c>
      <c r="B25" s="47" t="s">
        <v>174</v>
      </c>
      <c r="C25" s="33">
        <v>33034</v>
      </c>
      <c r="D25" s="33">
        <v>15321</v>
      </c>
      <c r="E25" s="8">
        <f t="shared" si="0"/>
        <v>46.379487800448018</v>
      </c>
      <c r="F25" s="32">
        <v>15221</v>
      </c>
      <c r="G25" s="32">
        <v>13066</v>
      </c>
      <c r="H25" s="55">
        <f t="shared" si="3"/>
        <v>2155</v>
      </c>
      <c r="I25" s="29">
        <f t="shared" si="1"/>
        <v>85.841928914000391</v>
      </c>
      <c r="J25" s="49">
        <f t="shared" si="2"/>
        <v>14.158071085999609</v>
      </c>
    </row>
    <row r="26" spans="1:10" s="19" customFormat="1" ht="30" x14ac:dyDescent="0.25">
      <c r="A26" s="103">
        <v>34126</v>
      </c>
      <c r="B26" s="47" t="s">
        <v>173</v>
      </c>
      <c r="C26" s="33">
        <v>33034</v>
      </c>
      <c r="D26" s="33">
        <v>15027</v>
      </c>
      <c r="E26" s="8">
        <f t="shared" si="0"/>
        <v>45.489495671126718</v>
      </c>
      <c r="F26" s="32">
        <v>14538</v>
      </c>
      <c r="G26" s="32">
        <v>11247</v>
      </c>
      <c r="H26" s="55">
        <f t="shared" si="3"/>
        <v>3291</v>
      </c>
      <c r="I26" s="29">
        <f t="shared" si="1"/>
        <v>77.362773421378463</v>
      </c>
      <c r="J26" s="49">
        <f t="shared" si="2"/>
        <v>22.637226578621537</v>
      </c>
    </row>
    <row r="27" spans="1:10" s="19" customFormat="1" ht="30" x14ac:dyDescent="0.25">
      <c r="A27" s="103">
        <v>34126</v>
      </c>
      <c r="B27" s="47" t="s">
        <v>172</v>
      </c>
      <c r="C27" s="33">
        <v>33034</v>
      </c>
      <c r="D27" s="33">
        <v>14967</v>
      </c>
      <c r="E27" s="8">
        <f t="shared" si="0"/>
        <v>45.307864624326449</v>
      </c>
      <c r="F27" s="32">
        <v>14495</v>
      </c>
      <c r="G27" s="32">
        <v>12565</v>
      </c>
      <c r="H27" s="55">
        <f t="shared" si="3"/>
        <v>1930</v>
      </c>
      <c r="I27" s="29">
        <f t="shared" si="1"/>
        <v>86.685063815108649</v>
      </c>
      <c r="J27" s="49">
        <f t="shared" si="2"/>
        <v>13.314936184891351</v>
      </c>
    </row>
    <row r="28" spans="1:10" s="19" customFormat="1" x14ac:dyDescent="0.25">
      <c r="A28" s="103">
        <v>34126</v>
      </c>
      <c r="B28" s="47" t="s">
        <v>171</v>
      </c>
      <c r="C28" s="33">
        <v>33034</v>
      </c>
      <c r="D28" s="33">
        <v>15011</v>
      </c>
      <c r="E28" s="8">
        <f t="shared" si="0"/>
        <v>45.441060725313314</v>
      </c>
      <c r="F28" s="32">
        <v>14360</v>
      </c>
      <c r="G28" s="32">
        <v>11060</v>
      </c>
      <c r="H28" s="55">
        <f t="shared" si="3"/>
        <v>3300</v>
      </c>
      <c r="I28" s="29">
        <f t="shared" si="1"/>
        <v>77.01949860724234</v>
      </c>
      <c r="J28" s="49">
        <f t="shared" si="2"/>
        <v>22.98050139275766</v>
      </c>
    </row>
    <row r="29" spans="1:10" s="19" customFormat="1" ht="30" x14ac:dyDescent="0.25">
      <c r="A29" s="103">
        <v>34238</v>
      </c>
      <c r="B29" s="50" t="s">
        <v>170</v>
      </c>
      <c r="C29" s="33">
        <v>32947</v>
      </c>
      <c r="D29" s="33">
        <v>11670</v>
      </c>
      <c r="E29" s="8">
        <f t="shared" si="0"/>
        <v>35.420523871672685</v>
      </c>
      <c r="F29" s="32">
        <v>10813</v>
      </c>
      <c r="G29" s="32">
        <v>7454</v>
      </c>
      <c r="H29" s="55">
        <f t="shared" si="3"/>
        <v>3359</v>
      </c>
      <c r="I29" s="29">
        <f t="shared" si="1"/>
        <v>68.93554055303801</v>
      </c>
      <c r="J29" s="49">
        <f t="shared" si="2"/>
        <v>31.06445944696199</v>
      </c>
    </row>
    <row r="30" spans="1:10" s="19" customFormat="1" ht="30" x14ac:dyDescent="0.25">
      <c r="A30" s="103">
        <v>34238</v>
      </c>
      <c r="B30" s="50" t="s">
        <v>169</v>
      </c>
      <c r="C30" s="33">
        <v>32947</v>
      </c>
      <c r="D30" s="33">
        <v>12020</v>
      </c>
      <c r="E30" s="8">
        <f t="shared" si="0"/>
        <v>36.482836070051903</v>
      </c>
      <c r="F30" s="32">
        <v>11742</v>
      </c>
      <c r="G30" s="32">
        <v>7968</v>
      </c>
      <c r="H30" s="55">
        <f t="shared" si="3"/>
        <v>3774</v>
      </c>
      <c r="I30" s="29">
        <f t="shared" si="1"/>
        <v>67.858967807869192</v>
      </c>
      <c r="J30" s="49">
        <f t="shared" si="2"/>
        <v>32.141032192130808</v>
      </c>
    </row>
    <row r="31" spans="1:10" s="19" customFormat="1" x14ac:dyDescent="0.25">
      <c r="A31" s="103">
        <v>34301</v>
      </c>
      <c r="B31" s="47" t="s">
        <v>168</v>
      </c>
      <c r="C31" s="33">
        <v>32841</v>
      </c>
      <c r="D31" s="33">
        <v>12888</v>
      </c>
      <c r="E31" s="8">
        <f t="shared" si="0"/>
        <v>39.243628391340089</v>
      </c>
      <c r="F31" s="32">
        <v>12391</v>
      </c>
      <c r="G31" s="32">
        <v>9767</v>
      </c>
      <c r="H31" s="55">
        <f t="shared" si="3"/>
        <v>2624</v>
      </c>
      <c r="I31" s="29">
        <f t="shared" si="1"/>
        <v>78.823339520619811</v>
      </c>
      <c r="J31" s="49">
        <f t="shared" si="2"/>
        <v>21.176660479380189</v>
      </c>
    </row>
    <row r="32" spans="1:10" s="19" customFormat="1" ht="60" x14ac:dyDescent="0.25">
      <c r="A32" s="103">
        <v>34301</v>
      </c>
      <c r="B32" s="47" t="s">
        <v>167</v>
      </c>
      <c r="C32" s="33">
        <v>32841</v>
      </c>
      <c r="D32" s="33">
        <v>12861</v>
      </c>
      <c r="E32" s="8">
        <f t="shared" si="0"/>
        <v>39.161414086050975</v>
      </c>
      <c r="F32" s="32">
        <v>12348</v>
      </c>
      <c r="G32" s="32">
        <v>8259</v>
      </c>
      <c r="H32" s="55">
        <f t="shared" si="3"/>
        <v>4089</v>
      </c>
      <c r="I32" s="29">
        <f t="shared" si="1"/>
        <v>66.885325558794946</v>
      </c>
      <c r="J32" s="49">
        <f t="shared" si="2"/>
        <v>33.114674441205054</v>
      </c>
    </row>
    <row r="33" spans="1:10" s="19" customFormat="1" ht="60" x14ac:dyDescent="0.25">
      <c r="A33" s="103">
        <v>34301</v>
      </c>
      <c r="B33" s="47" t="s">
        <v>166</v>
      </c>
      <c r="C33" s="33">
        <v>32841</v>
      </c>
      <c r="D33" s="33">
        <v>12967</v>
      </c>
      <c r="E33" s="8">
        <f t="shared" si="0"/>
        <v>39.48418135866752</v>
      </c>
      <c r="F33" s="32">
        <v>12679</v>
      </c>
      <c r="G33" s="32">
        <v>8899</v>
      </c>
      <c r="H33" s="55">
        <f t="shared" si="3"/>
        <v>3780</v>
      </c>
      <c r="I33" s="29">
        <f t="shared" si="1"/>
        <v>70.186923258932083</v>
      </c>
      <c r="J33" s="49">
        <f t="shared" si="2"/>
        <v>29.813076741067917</v>
      </c>
    </row>
    <row r="34" spans="1:10" s="19" customFormat="1" x14ac:dyDescent="0.25">
      <c r="A34" s="104">
        <v>34301</v>
      </c>
      <c r="B34" s="48" t="s">
        <v>165</v>
      </c>
      <c r="C34" s="34">
        <v>32841</v>
      </c>
      <c r="D34" s="34">
        <v>12880</v>
      </c>
      <c r="E34" s="24">
        <f t="shared" si="0"/>
        <v>39.219268597180353</v>
      </c>
      <c r="F34" s="45">
        <v>11349</v>
      </c>
      <c r="G34" s="45">
        <v>7572</v>
      </c>
      <c r="H34" s="55">
        <f t="shared" si="3"/>
        <v>3777</v>
      </c>
      <c r="I34" s="25">
        <f t="shared" si="1"/>
        <v>66.719534760771865</v>
      </c>
      <c r="J34" s="46">
        <f t="shared" si="2"/>
        <v>33.280465239228135</v>
      </c>
    </row>
    <row r="35" spans="1:10" s="19" customFormat="1" ht="30" x14ac:dyDescent="0.25">
      <c r="A35" s="103">
        <v>34385</v>
      </c>
      <c r="B35" s="47" t="s">
        <v>164</v>
      </c>
      <c r="C35" s="33">
        <v>32804</v>
      </c>
      <c r="D35" s="33">
        <v>10049</v>
      </c>
      <c r="E35" s="8">
        <f t="shared" si="0"/>
        <v>30.633459334227531</v>
      </c>
      <c r="F35" s="32">
        <v>9468</v>
      </c>
      <c r="G35" s="32">
        <v>7685</v>
      </c>
      <c r="H35" s="55">
        <f t="shared" si="3"/>
        <v>1783</v>
      </c>
      <c r="I35" s="29">
        <f t="shared" si="1"/>
        <v>81.16814533164343</v>
      </c>
      <c r="J35" s="18">
        <f t="shared" si="2"/>
        <v>18.83185466835657</v>
      </c>
    </row>
    <row r="36" spans="1:10" s="19" customFormat="1" ht="45" x14ac:dyDescent="0.25">
      <c r="A36" s="103">
        <v>34385</v>
      </c>
      <c r="B36" s="47" t="s">
        <v>163</v>
      </c>
      <c r="C36" s="33">
        <v>32804</v>
      </c>
      <c r="D36" s="33">
        <v>10017</v>
      </c>
      <c r="E36" s="8">
        <f t="shared" si="0"/>
        <v>30.535910254846971</v>
      </c>
      <c r="F36" s="32">
        <v>9400</v>
      </c>
      <c r="G36" s="32">
        <v>7307</v>
      </c>
      <c r="H36" s="55">
        <f t="shared" si="3"/>
        <v>2093</v>
      </c>
      <c r="I36" s="29">
        <f t="shared" si="1"/>
        <v>77.734042553191486</v>
      </c>
      <c r="J36" s="18">
        <f t="shared" si="2"/>
        <v>22.265957446808514</v>
      </c>
    </row>
    <row r="37" spans="1:10" s="19" customFormat="1" ht="45" x14ac:dyDescent="0.25">
      <c r="A37" s="103" t="s">
        <v>162</v>
      </c>
      <c r="B37" s="47" t="s">
        <v>161</v>
      </c>
      <c r="C37" s="33">
        <v>32804</v>
      </c>
      <c r="D37" s="33">
        <v>10186</v>
      </c>
      <c r="E37" s="8">
        <f t="shared" si="0"/>
        <v>31.051091330325569</v>
      </c>
      <c r="F37" s="32">
        <v>9789</v>
      </c>
      <c r="G37" s="32">
        <v>7501</v>
      </c>
      <c r="H37" s="55">
        <f t="shared" si="3"/>
        <v>2288</v>
      </c>
      <c r="I37" s="29">
        <f t="shared" si="1"/>
        <v>76.62682602921646</v>
      </c>
      <c r="J37" s="18">
        <f t="shared" si="2"/>
        <v>23.37317397078354</v>
      </c>
    </row>
    <row r="38" spans="1:10" s="19" customFormat="1" x14ac:dyDescent="0.25">
      <c r="A38" s="103">
        <v>34497</v>
      </c>
      <c r="B38" s="47" t="s">
        <v>160</v>
      </c>
      <c r="C38" s="33">
        <v>32644</v>
      </c>
      <c r="D38" s="33">
        <v>13648</v>
      </c>
      <c r="E38" s="8">
        <f t="shared" si="0"/>
        <v>41.808601887023649</v>
      </c>
      <c r="F38" s="32">
        <v>13116</v>
      </c>
      <c r="G38" s="32">
        <v>9453</v>
      </c>
      <c r="H38" s="55">
        <f t="shared" si="3"/>
        <v>3663</v>
      </c>
      <c r="I38" s="29">
        <f t="shared" si="1"/>
        <v>72.072278133577299</v>
      </c>
      <c r="J38" s="18">
        <f t="shared" si="2"/>
        <v>27.927721866422701</v>
      </c>
    </row>
    <row r="39" spans="1:10" s="19" customFormat="1" ht="45" x14ac:dyDescent="0.25">
      <c r="A39" s="103">
        <v>34497</v>
      </c>
      <c r="B39" s="47" t="s">
        <v>159</v>
      </c>
      <c r="C39" s="33">
        <v>32644</v>
      </c>
      <c r="D39" s="33">
        <v>13589</v>
      </c>
      <c r="E39" s="8">
        <f t="shared" si="0"/>
        <v>41.62786423232447</v>
      </c>
      <c r="F39" s="32">
        <v>13069</v>
      </c>
      <c r="G39" s="32">
        <v>10572</v>
      </c>
      <c r="H39" s="55">
        <f t="shared" si="3"/>
        <v>2497</v>
      </c>
      <c r="I39" s="29">
        <f t="shared" si="1"/>
        <v>80.893717958527816</v>
      </c>
      <c r="J39" s="18">
        <f t="shared" si="2"/>
        <v>19.106282041472184</v>
      </c>
    </row>
    <row r="40" spans="1:10" s="19" customFormat="1" ht="45" x14ac:dyDescent="0.25">
      <c r="A40" s="103">
        <v>34497</v>
      </c>
      <c r="B40" s="47" t="s">
        <v>158</v>
      </c>
      <c r="C40" s="33">
        <v>32644</v>
      </c>
      <c r="D40" s="33">
        <v>13546</v>
      </c>
      <c r="E40" s="8">
        <f t="shared" si="0"/>
        <v>41.496140178899644</v>
      </c>
      <c r="F40" s="32">
        <v>12948</v>
      </c>
      <c r="G40" s="32">
        <v>10409</v>
      </c>
      <c r="H40" s="55">
        <f t="shared" si="3"/>
        <v>2539</v>
      </c>
      <c r="I40" s="29">
        <f t="shared" si="1"/>
        <v>80.390793945010813</v>
      </c>
      <c r="J40" s="18">
        <f t="shared" si="2"/>
        <v>19.609206054989187</v>
      </c>
    </row>
    <row r="41" spans="1:10" s="19" customFormat="1" ht="60" x14ac:dyDescent="0.25">
      <c r="A41" s="103">
        <v>34497</v>
      </c>
      <c r="B41" s="47" t="s">
        <v>157</v>
      </c>
      <c r="C41" s="33">
        <v>32644</v>
      </c>
      <c r="D41" s="33">
        <v>13424</v>
      </c>
      <c r="E41" s="8">
        <f t="shared" si="0"/>
        <v>41.122411469182694</v>
      </c>
      <c r="F41" s="32">
        <v>12687</v>
      </c>
      <c r="G41" s="32">
        <v>8772</v>
      </c>
      <c r="H41" s="55">
        <f t="shared" si="3"/>
        <v>3915</v>
      </c>
      <c r="I41" s="29">
        <f t="shared" si="1"/>
        <v>69.141641049893593</v>
      </c>
      <c r="J41" s="18">
        <f t="shared" si="2"/>
        <v>30.858358950106407</v>
      </c>
    </row>
    <row r="42" spans="1:10" s="19" customFormat="1" ht="45" x14ac:dyDescent="0.25">
      <c r="A42" s="103">
        <v>34497</v>
      </c>
      <c r="B42" s="47" t="s">
        <v>156</v>
      </c>
      <c r="C42" s="33">
        <v>32644</v>
      </c>
      <c r="D42" s="33">
        <v>13793</v>
      </c>
      <c r="E42" s="8">
        <f t="shared" si="0"/>
        <v>42.252787648572479</v>
      </c>
      <c r="F42" s="32">
        <v>13437</v>
      </c>
      <c r="G42" s="32">
        <v>7230</v>
      </c>
      <c r="H42" s="55">
        <f t="shared" si="3"/>
        <v>6207</v>
      </c>
      <c r="I42" s="29">
        <f t="shared" si="1"/>
        <v>53.806653270819382</v>
      </c>
      <c r="J42" s="18">
        <f t="shared" si="2"/>
        <v>46.193346729180618</v>
      </c>
    </row>
    <row r="43" spans="1:10" s="19" customFormat="1" ht="30" x14ac:dyDescent="0.25">
      <c r="A43" s="103">
        <v>34497</v>
      </c>
      <c r="B43" s="47" t="s">
        <v>155</v>
      </c>
      <c r="C43" s="33">
        <v>32644</v>
      </c>
      <c r="D43" s="33">
        <v>13618</v>
      </c>
      <c r="E43" s="8">
        <f t="shared" si="0"/>
        <v>41.716701384634234</v>
      </c>
      <c r="F43" s="32">
        <v>12987</v>
      </c>
      <c r="G43" s="32">
        <v>8812</v>
      </c>
      <c r="H43" s="55">
        <f t="shared" si="3"/>
        <v>4175</v>
      </c>
      <c r="I43" s="29">
        <f t="shared" si="1"/>
        <v>67.852467852467854</v>
      </c>
      <c r="J43" s="18">
        <f t="shared" si="2"/>
        <v>32.147532147532146</v>
      </c>
    </row>
    <row r="44" spans="1:10" s="19" customFormat="1" ht="60" x14ac:dyDescent="0.25">
      <c r="A44" s="103">
        <v>34602</v>
      </c>
      <c r="B44" s="47" t="s">
        <v>154</v>
      </c>
      <c r="C44" s="33">
        <v>32622</v>
      </c>
      <c r="D44" s="33">
        <v>13022</v>
      </c>
      <c r="E44" s="8">
        <f t="shared" si="0"/>
        <v>39.917846851817792</v>
      </c>
      <c r="F44" s="32">
        <v>12561</v>
      </c>
      <c r="G44" s="32">
        <v>10363</v>
      </c>
      <c r="H44" s="55">
        <f t="shared" si="3"/>
        <v>2198</v>
      </c>
      <c r="I44" s="29">
        <f t="shared" si="1"/>
        <v>82.501393201178246</v>
      </c>
      <c r="J44" s="18">
        <f t="shared" si="2"/>
        <v>17.498606798821754</v>
      </c>
    </row>
    <row r="45" spans="1:10" s="19" customFormat="1" ht="30" x14ac:dyDescent="0.25">
      <c r="A45" s="103">
        <v>34602</v>
      </c>
      <c r="B45" s="47" t="s">
        <v>153</v>
      </c>
      <c r="C45" s="33">
        <v>32622</v>
      </c>
      <c r="D45" s="33">
        <v>12960</v>
      </c>
      <c r="E45" s="8">
        <f t="shared" si="0"/>
        <v>39.727791061247011</v>
      </c>
      <c r="F45" s="32">
        <v>12311</v>
      </c>
      <c r="G45" s="32">
        <v>10200</v>
      </c>
      <c r="H45" s="55">
        <f t="shared" si="3"/>
        <v>2111</v>
      </c>
      <c r="I45" s="29">
        <f t="shared" si="1"/>
        <v>82.852733327918131</v>
      </c>
      <c r="J45" s="18">
        <f t="shared" si="2"/>
        <v>17.147266672081869</v>
      </c>
    </row>
    <row r="46" spans="1:10" s="19" customFormat="1" ht="30" x14ac:dyDescent="0.25">
      <c r="A46" s="103">
        <v>34602</v>
      </c>
      <c r="B46" s="47" t="s">
        <v>152</v>
      </c>
      <c r="C46" s="33">
        <v>32622</v>
      </c>
      <c r="D46" s="33">
        <v>12923</v>
      </c>
      <c r="E46" s="8">
        <f t="shared" si="0"/>
        <v>39.61437067009993</v>
      </c>
      <c r="F46" s="32">
        <v>12344</v>
      </c>
      <c r="G46" s="32">
        <v>10597</v>
      </c>
      <c r="H46" s="55">
        <f t="shared" si="3"/>
        <v>1747</v>
      </c>
      <c r="I46" s="29">
        <f t="shared" si="1"/>
        <v>85.847375243033056</v>
      </c>
      <c r="J46" s="18">
        <f t="shared" si="2"/>
        <v>14.152624756966944</v>
      </c>
    </row>
    <row r="47" spans="1:10" s="19" customFormat="1" ht="45" x14ac:dyDescent="0.25">
      <c r="A47" s="103">
        <v>34672</v>
      </c>
      <c r="B47" s="47" t="s">
        <v>151</v>
      </c>
      <c r="C47" s="33">
        <v>32483</v>
      </c>
      <c r="D47" s="33">
        <v>12173</v>
      </c>
      <c r="E47" s="8">
        <f t="shared" si="0"/>
        <v>37.474986916233107</v>
      </c>
      <c r="F47" s="32">
        <v>11427</v>
      </c>
      <c r="G47" s="32">
        <v>8635</v>
      </c>
      <c r="H47" s="55">
        <f t="shared" si="3"/>
        <v>2792</v>
      </c>
      <c r="I47" s="29">
        <f t="shared" si="1"/>
        <v>75.566640413056803</v>
      </c>
      <c r="J47" s="18">
        <f t="shared" si="2"/>
        <v>24.433359586943197</v>
      </c>
    </row>
    <row r="48" spans="1:10" s="19" customFormat="1" ht="60" x14ac:dyDescent="0.25">
      <c r="A48" s="103">
        <v>34672</v>
      </c>
      <c r="B48" s="47" t="s">
        <v>150</v>
      </c>
      <c r="C48" s="33">
        <v>32483</v>
      </c>
      <c r="D48" s="33">
        <v>12262</v>
      </c>
      <c r="E48" s="8">
        <f t="shared" si="0"/>
        <v>37.748976387648923</v>
      </c>
      <c r="F48" s="32">
        <v>11828</v>
      </c>
      <c r="G48" s="32">
        <v>10014</v>
      </c>
      <c r="H48" s="55">
        <f t="shared" si="3"/>
        <v>1814</v>
      </c>
      <c r="I48" s="29">
        <f t="shared" si="1"/>
        <v>84.663510314507946</v>
      </c>
      <c r="J48" s="18">
        <f t="shared" si="2"/>
        <v>15.336489685492054</v>
      </c>
    </row>
    <row r="49" spans="1:10" s="19" customFormat="1" x14ac:dyDescent="0.25">
      <c r="A49" s="104">
        <v>34672</v>
      </c>
      <c r="B49" s="48" t="s">
        <v>149</v>
      </c>
      <c r="C49" s="34">
        <v>32483</v>
      </c>
      <c r="D49" s="34">
        <v>12218</v>
      </c>
      <c r="E49" s="24">
        <f t="shared" si="0"/>
        <v>37.613520918634364</v>
      </c>
      <c r="F49" s="45">
        <v>11562</v>
      </c>
      <c r="G49" s="45">
        <v>7514</v>
      </c>
      <c r="H49" s="55">
        <f t="shared" si="3"/>
        <v>4048</v>
      </c>
      <c r="I49" s="25">
        <f t="shared" si="1"/>
        <v>64.98875627054143</v>
      </c>
      <c r="J49" s="46">
        <f t="shared" si="2"/>
        <v>35.01124372945857</v>
      </c>
    </row>
    <row r="50" spans="1:10" s="19" customFormat="1" ht="30" x14ac:dyDescent="0.25">
      <c r="A50" s="103">
        <v>34770</v>
      </c>
      <c r="B50" s="47" t="s">
        <v>148</v>
      </c>
      <c r="C50" s="33">
        <v>32382</v>
      </c>
      <c r="D50" s="33">
        <v>9464</v>
      </c>
      <c r="E50" s="8">
        <f t="shared" si="0"/>
        <v>29.226113272805883</v>
      </c>
      <c r="F50" s="32">
        <v>9351</v>
      </c>
      <c r="G50" s="32">
        <v>7737</v>
      </c>
      <c r="H50" s="55">
        <f t="shared" si="3"/>
        <v>1614</v>
      </c>
      <c r="I50" s="29">
        <f t="shared" si="1"/>
        <v>82.739813923644533</v>
      </c>
      <c r="J50" s="18">
        <f t="shared" si="2"/>
        <v>17.260186076355467</v>
      </c>
    </row>
    <row r="51" spans="1:10" s="19" customFormat="1" ht="30" x14ac:dyDescent="0.25">
      <c r="A51" s="103">
        <v>34875</v>
      </c>
      <c r="B51" s="47" t="s">
        <v>143</v>
      </c>
      <c r="C51" s="33">
        <v>32155</v>
      </c>
      <c r="D51" s="33">
        <v>11560</v>
      </c>
      <c r="E51" s="8">
        <f t="shared" si="0"/>
        <v>35.950863007308349</v>
      </c>
      <c r="F51" s="32">
        <v>11073</v>
      </c>
      <c r="G51" s="32">
        <v>8365</v>
      </c>
      <c r="H51" s="55">
        <f t="shared" si="3"/>
        <v>2708</v>
      </c>
      <c r="I51" s="29">
        <f t="shared" si="1"/>
        <v>75.544116318974091</v>
      </c>
      <c r="J51" s="18">
        <f t="shared" si="2"/>
        <v>24.455883681025909</v>
      </c>
    </row>
    <row r="52" spans="1:10" s="19" customFormat="1" ht="45" x14ac:dyDescent="0.25">
      <c r="A52" s="103">
        <v>34875</v>
      </c>
      <c r="B52" s="47" t="s">
        <v>144</v>
      </c>
      <c r="C52" s="33">
        <v>32155</v>
      </c>
      <c r="D52" s="33">
        <v>11496</v>
      </c>
      <c r="E52" s="8">
        <f t="shared" si="0"/>
        <v>35.751827087544704</v>
      </c>
      <c r="F52" s="32">
        <v>11023</v>
      </c>
      <c r="G52" s="32">
        <v>8328</v>
      </c>
      <c r="H52" s="55">
        <f t="shared" si="3"/>
        <v>2695</v>
      </c>
      <c r="I52" s="29">
        <f t="shared" si="1"/>
        <v>75.551120384650275</v>
      </c>
      <c r="J52" s="18">
        <f t="shared" si="2"/>
        <v>24.448879615349725</v>
      </c>
    </row>
    <row r="53" spans="1:10" s="19" customFormat="1" ht="45" x14ac:dyDescent="0.25">
      <c r="A53" s="103">
        <v>34875</v>
      </c>
      <c r="B53" s="47" t="s">
        <v>145</v>
      </c>
      <c r="C53" s="33">
        <v>32155</v>
      </c>
      <c r="D53" s="33">
        <v>11827</v>
      </c>
      <c r="E53" s="8">
        <f t="shared" si="0"/>
        <v>36.781215985072308</v>
      </c>
      <c r="F53" s="32">
        <v>11338</v>
      </c>
      <c r="G53" s="32">
        <v>8661</v>
      </c>
      <c r="H53" s="55">
        <f t="shared" si="3"/>
        <v>2677</v>
      </c>
      <c r="I53" s="29">
        <f t="shared" si="1"/>
        <v>76.38913388604692</v>
      </c>
      <c r="J53" s="18">
        <f t="shared" si="2"/>
        <v>23.61086611395308</v>
      </c>
    </row>
    <row r="54" spans="1:10" s="19" customFormat="1" ht="30" x14ac:dyDescent="0.25">
      <c r="A54" s="103">
        <v>34875</v>
      </c>
      <c r="B54" s="47" t="s">
        <v>146</v>
      </c>
      <c r="C54" s="33">
        <v>32155</v>
      </c>
      <c r="D54" s="33">
        <v>11701</v>
      </c>
      <c r="E54" s="8">
        <f t="shared" si="0"/>
        <v>36.389364018037625</v>
      </c>
      <c r="F54" s="32">
        <v>11173</v>
      </c>
      <c r="G54" s="32">
        <v>9048</v>
      </c>
      <c r="H54" s="55">
        <f t="shared" si="3"/>
        <v>2125</v>
      </c>
      <c r="I54" s="29">
        <f t="shared" si="1"/>
        <v>80.980936185447064</v>
      </c>
      <c r="J54" s="18">
        <f t="shared" si="2"/>
        <v>19.019063814552936</v>
      </c>
    </row>
    <row r="55" spans="1:10" s="19" customFormat="1" x14ac:dyDescent="0.25">
      <c r="A55" s="103">
        <v>34875</v>
      </c>
      <c r="B55" s="47" t="s">
        <v>147</v>
      </c>
      <c r="C55" s="33">
        <v>32155</v>
      </c>
      <c r="D55" s="33">
        <v>11409</v>
      </c>
      <c r="E55" s="8">
        <f t="shared" si="0"/>
        <v>35.481262634116</v>
      </c>
      <c r="F55" s="32">
        <v>10632</v>
      </c>
      <c r="G55" s="32">
        <v>7146</v>
      </c>
      <c r="H55" s="55">
        <f t="shared" si="3"/>
        <v>3486</v>
      </c>
      <c r="I55" s="29">
        <f t="shared" si="1"/>
        <v>67.212189616252829</v>
      </c>
      <c r="J55" s="18">
        <f t="shared" si="2"/>
        <v>32.787810383747171</v>
      </c>
    </row>
    <row r="56" spans="1:10" s="19" customFormat="1" ht="75" x14ac:dyDescent="0.25">
      <c r="A56" s="103">
        <v>34994</v>
      </c>
      <c r="B56" s="47" t="s">
        <v>137</v>
      </c>
      <c r="C56" s="33">
        <v>32083</v>
      </c>
      <c r="D56" s="33">
        <v>10702</v>
      </c>
      <c r="E56" s="8">
        <f t="shared" si="0"/>
        <v>33.357229685503228</v>
      </c>
      <c r="F56" s="32">
        <v>10097</v>
      </c>
      <c r="G56" s="32">
        <v>7639</v>
      </c>
      <c r="H56" s="55">
        <f t="shared" si="3"/>
        <v>2458</v>
      </c>
      <c r="I56" s="29">
        <f t="shared" si="1"/>
        <v>75.656135485787857</v>
      </c>
      <c r="J56" s="18">
        <f t="shared" si="2"/>
        <v>24.343864514212143</v>
      </c>
    </row>
    <row r="57" spans="1:10" s="19" customFormat="1" ht="60" x14ac:dyDescent="0.25">
      <c r="A57" s="103">
        <v>34994</v>
      </c>
      <c r="B57" s="47" t="s">
        <v>138</v>
      </c>
      <c r="C57" s="33">
        <v>32083</v>
      </c>
      <c r="D57" s="33">
        <v>10519</v>
      </c>
      <c r="E57" s="8">
        <f t="shared" si="0"/>
        <v>32.786834148926225</v>
      </c>
      <c r="F57" s="32">
        <v>9867</v>
      </c>
      <c r="G57" s="32">
        <v>7407</v>
      </c>
      <c r="H57" s="55">
        <f t="shared" si="3"/>
        <v>2460</v>
      </c>
      <c r="I57" s="29">
        <f t="shared" si="1"/>
        <v>75.068409851018544</v>
      </c>
      <c r="J57" s="18">
        <f t="shared" si="2"/>
        <v>24.931590148981456</v>
      </c>
    </row>
    <row r="58" spans="1:10" s="19" customFormat="1" ht="60" x14ac:dyDescent="0.25">
      <c r="A58" s="103">
        <v>34994</v>
      </c>
      <c r="B58" s="47" t="s">
        <v>139</v>
      </c>
      <c r="C58" s="33">
        <v>32083</v>
      </c>
      <c r="D58" s="33">
        <v>10488</v>
      </c>
      <c r="E58" s="8">
        <f t="shared" si="0"/>
        <v>32.690209768413183</v>
      </c>
      <c r="F58" s="32">
        <v>9779</v>
      </c>
      <c r="G58" s="32">
        <v>7723</v>
      </c>
      <c r="H58" s="55">
        <f t="shared" si="3"/>
        <v>2056</v>
      </c>
      <c r="I58" s="29">
        <f t="shared" si="1"/>
        <v>78.975355353308103</v>
      </c>
      <c r="J58" s="18">
        <f t="shared" si="2"/>
        <v>21.024644646691897</v>
      </c>
    </row>
    <row r="59" spans="1:10" s="19" customFormat="1" ht="30" x14ac:dyDescent="0.25">
      <c r="A59" s="103">
        <v>34994</v>
      </c>
      <c r="B59" s="47" t="s">
        <v>140</v>
      </c>
      <c r="C59" s="33">
        <v>32083</v>
      </c>
      <c r="D59" s="33">
        <v>10556</v>
      </c>
      <c r="E59" s="8">
        <f t="shared" si="0"/>
        <v>32.902160022441791</v>
      </c>
      <c r="F59" s="32">
        <v>9884</v>
      </c>
      <c r="G59" s="32">
        <v>6005</v>
      </c>
      <c r="H59" s="55">
        <f t="shared" si="3"/>
        <v>3879</v>
      </c>
      <c r="I59" s="29">
        <f t="shared" si="1"/>
        <v>60.754755159854312</v>
      </c>
      <c r="J59" s="18">
        <f t="shared" si="2"/>
        <v>39.245244840145688</v>
      </c>
    </row>
    <row r="60" spans="1:10" s="19" customFormat="1" ht="60" x14ac:dyDescent="0.25">
      <c r="A60" s="103">
        <v>34994</v>
      </c>
      <c r="B60" s="47" t="s">
        <v>141</v>
      </c>
      <c r="C60" s="33">
        <v>32083</v>
      </c>
      <c r="D60" s="33">
        <v>10982</v>
      </c>
      <c r="E60" s="8">
        <f t="shared" si="0"/>
        <v>34.229966025621046</v>
      </c>
      <c r="F60" s="32">
        <v>10744</v>
      </c>
      <c r="G60" s="32">
        <v>7725</v>
      </c>
      <c r="H60" s="55">
        <f t="shared" si="3"/>
        <v>3019</v>
      </c>
      <c r="I60" s="29">
        <f t="shared" si="1"/>
        <v>71.900595681310492</v>
      </c>
      <c r="J60" s="18">
        <f t="shared" si="2"/>
        <v>28.099404318689508</v>
      </c>
    </row>
    <row r="61" spans="1:10" s="19" customFormat="1" ht="30" x14ac:dyDescent="0.25">
      <c r="A61" s="103">
        <v>34994</v>
      </c>
      <c r="B61" s="47" t="s">
        <v>142</v>
      </c>
      <c r="C61" s="33">
        <v>32083</v>
      </c>
      <c r="D61" s="33">
        <v>11005</v>
      </c>
      <c r="E61" s="8">
        <f t="shared" si="0"/>
        <v>34.301655082130722</v>
      </c>
      <c r="F61" s="32">
        <v>10781</v>
      </c>
      <c r="G61" s="32">
        <v>7670</v>
      </c>
      <c r="H61" s="55">
        <f t="shared" si="3"/>
        <v>3111</v>
      </c>
      <c r="I61" s="29">
        <f t="shared" si="1"/>
        <v>71.143678693998709</v>
      </c>
      <c r="J61" s="18">
        <f t="shared" si="2"/>
        <v>28.856321306001291</v>
      </c>
    </row>
    <row r="62" spans="1:10" s="19" customFormat="1" x14ac:dyDescent="0.25">
      <c r="A62" s="103">
        <v>35036</v>
      </c>
      <c r="B62" s="47" t="s">
        <v>131</v>
      </c>
      <c r="C62" s="33">
        <v>31900</v>
      </c>
      <c r="D62" s="33">
        <v>5743</v>
      </c>
      <c r="E62" s="8">
        <f t="shared" si="0"/>
        <v>18.003134796238243</v>
      </c>
      <c r="F62" s="32">
        <v>5589</v>
      </c>
      <c r="G62" s="32">
        <v>3886</v>
      </c>
      <c r="H62" s="55">
        <f t="shared" si="3"/>
        <v>1703</v>
      </c>
      <c r="I62" s="29">
        <f t="shared" si="1"/>
        <v>69.529432814456968</v>
      </c>
      <c r="J62" s="18">
        <f t="shared" si="2"/>
        <v>30.470567185543032</v>
      </c>
    </row>
    <row r="63" spans="1:10" s="19" customFormat="1" ht="45" x14ac:dyDescent="0.25">
      <c r="A63" s="103">
        <v>35036</v>
      </c>
      <c r="B63" s="47" t="s">
        <v>132</v>
      </c>
      <c r="C63" s="33">
        <v>31900</v>
      </c>
      <c r="D63" s="33">
        <v>5746</v>
      </c>
      <c r="E63" s="8">
        <f t="shared" si="0"/>
        <v>18.012539184952978</v>
      </c>
      <c r="F63" s="32">
        <v>5580</v>
      </c>
      <c r="G63" s="32">
        <v>4395</v>
      </c>
      <c r="H63" s="55">
        <f t="shared" si="3"/>
        <v>1185</v>
      </c>
      <c r="I63" s="29">
        <f t="shared" si="1"/>
        <v>78.763440860215056</v>
      </c>
      <c r="J63" s="18">
        <f t="shared" si="2"/>
        <v>21.236559139784944</v>
      </c>
    </row>
    <row r="64" spans="1:10" s="19" customFormat="1" ht="75" x14ac:dyDescent="0.25">
      <c r="A64" s="103">
        <v>35036</v>
      </c>
      <c r="B64" s="47" t="s">
        <v>133</v>
      </c>
      <c r="C64" s="33">
        <v>31900</v>
      </c>
      <c r="D64" s="33">
        <v>5741</v>
      </c>
      <c r="E64" s="8">
        <f t="shared" si="0"/>
        <v>17.996865203761754</v>
      </c>
      <c r="F64" s="32">
        <v>5640</v>
      </c>
      <c r="G64" s="32">
        <v>4570</v>
      </c>
      <c r="H64" s="55">
        <f t="shared" si="3"/>
        <v>1070</v>
      </c>
      <c r="I64" s="29">
        <f t="shared" si="1"/>
        <v>81.028368794326241</v>
      </c>
      <c r="J64" s="18">
        <f t="shared" si="2"/>
        <v>18.971631205673759</v>
      </c>
    </row>
    <row r="65" spans="1:10" s="19" customFormat="1" ht="30" x14ac:dyDescent="0.25">
      <c r="A65" s="103">
        <v>35036</v>
      </c>
      <c r="B65" s="47" t="s">
        <v>134</v>
      </c>
      <c r="C65" s="33">
        <v>31900</v>
      </c>
      <c r="D65" s="33">
        <v>5770</v>
      </c>
      <c r="E65" s="8">
        <f t="shared" si="0"/>
        <v>18.087774294670847</v>
      </c>
      <c r="F65" s="32">
        <v>5711</v>
      </c>
      <c r="G65" s="32">
        <v>4372</v>
      </c>
      <c r="H65" s="55">
        <f t="shared" si="3"/>
        <v>1339</v>
      </c>
      <c r="I65" s="29">
        <f t="shared" si="1"/>
        <v>76.55401856067239</v>
      </c>
      <c r="J65" s="18">
        <f t="shared" si="2"/>
        <v>23.44598143932761</v>
      </c>
    </row>
    <row r="66" spans="1:10" s="19" customFormat="1" ht="30" x14ac:dyDescent="0.25">
      <c r="A66" s="104">
        <v>35036</v>
      </c>
      <c r="B66" s="48" t="s">
        <v>135</v>
      </c>
      <c r="C66" s="34">
        <v>31900</v>
      </c>
      <c r="D66" s="34">
        <v>5772</v>
      </c>
      <c r="E66" s="8">
        <f t="shared" si="0"/>
        <v>18.094043887147336</v>
      </c>
      <c r="F66" s="45">
        <v>5716</v>
      </c>
      <c r="G66" s="45">
        <v>4125</v>
      </c>
      <c r="H66" s="55">
        <f t="shared" si="3"/>
        <v>1591</v>
      </c>
      <c r="I66" s="25">
        <f t="shared" ref="I66:I129" si="4">G66/F66*100</f>
        <v>72.165850244926517</v>
      </c>
      <c r="J66" s="46">
        <f t="shared" si="2"/>
        <v>27.834149755073483</v>
      </c>
    </row>
    <row r="67" spans="1:10" s="19" customFormat="1" ht="30" x14ac:dyDescent="0.25">
      <c r="A67" s="103">
        <v>35134</v>
      </c>
      <c r="B67" s="47" t="s">
        <v>128</v>
      </c>
      <c r="C67" s="33">
        <v>31899</v>
      </c>
      <c r="D67" s="33">
        <v>7627</v>
      </c>
      <c r="E67" s="8">
        <f t="shared" si="0"/>
        <v>23.909840433869402</v>
      </c>
      <c r="F67" s="32">
        <v>7344</v>
      </c>
      <c r="G67" s="32">
        <v>6197</v>
      </c>
      <c r="H67" s="55">
        <f t="shared" si="3"/>
        <v>1147</v>
      </c>
      <c r="I67" s="29">
        <f t="shared" si="4"/>
        <v>84.381808278867098</v>
      </c>
      <c r="J67" s="18">
        <f t="shared" si="2"/>
        <v>15.618191721132902</v>
      </c>
    </row>
    <row r="68" spans="1:10" s="19" customFormat="1" ht="30" x14ac:dyDescent="0.25">
      <c r="A68" s="103">
        <v>35134</v>
      </c>
      <c r="B68" s="47" t="s">
        <v>129</v>
      </c>
      <c r="C68" s="33">
        <v>31899</v>
      </c>
      <c r="D68" s="33">
        <v>7612</v>
      </c>
      <c r="E68" s="8">
        <f t="shared" si="0"/>
        <v>23.862817016207405</v>
      </c>
      <c r="F68" s="32">
        <v>7258</v>
      </c>
      <c r="G68" s="32">
        <v>5165</v>
      </c>
      <c r="H68" s="55">
        <f t="shared" si="3"/>
        <v>2093</v>
      </c>
      <c r="I68" s="29">
        <f t="shared" si="4"/>
        <v>71.162854780931383</v>
      </c>
      <c r="J68" s="18">
        <f t="shared" si="2"/>
        <v>28.837145219068617</v>
      </c>
    </row>
    <row r="69" spans="1:10" s="19" customFormat="1" x14ac:dyDescent="0.25">
      <c r="A69" s="103">
        <v>35134</v>
      </c>
      <c r="B69" s="47" t="s">
        <v>130</v>
      </c>
      <c r="C69" s="33">
        <v>31899</v>
      </c>
      <c r="D69" s="33">
        <v>7578</v>
      </c>
      <c r="E69" s="8">
        <f t="shared" si="0"/>
        <v>23.756230602840215</v>
      </c>
      <c r="F69" s="32">
        <v>7164</v>
      </c>
      <c r="G69" s="32">
        <v>4309</v>
      </c>
      <c r="H69" s="55">
        <f t="shared" ref="H69:H132" si="5">F69-G69</f>
        <v>2855</v>
      </c>
      <c r="I69" s="29">
        <f t="shared" si="4"/>
        <v>60.147962032384136</v>
      </c>
      <c r="J69" s="18">
        <f t="shared" si="2"/>
        <v>39.852037967615864</v>
      </c>
    </row>
    <row r="70" spans="1:10" s="19" customFormat="1" ht="45" x14ac:dyDescent="0.25">
      <c r="A70" s="103">
        <v>35225</v>
      </c>
      <c r="B70" s="47" t="s">
        <v>127</v>
      </c>
      <c r="C70" s="33">
        <v>31621</v>
      </c>
      <c r="D70" s="33">
        <v>10769</v>
      </c>
      <c r="E70" s="8">
        <f t="shared" si="0"/>
        <v>34.056481452199492</v>
      </c>
      <c r="F70" s="32">
        <v>10537</v>
      </c>
      <c r="G70" s="32">
        <v>7341</v>
      </c>
      <c r="H70" s="55">
        <f t="shared" si="5"/>
        <v>3196</v>
      </c>
      <c r="I70" s="29">
        <f t="shared" si="4"/>
        <v>69.668786182025244</v>
      </c>
      <c r="J70" s="18">
        <f t="shared" si="2"/>
        <v>30.331213817974756</v>
      </c>
    </row>
    <row r="71" spans="1:10" s="19" customFormat="1" ht="30" x14ac:dyDescent="0.25">
      <c r="A71" s="103">
        <v>35225</v>
      </c>
      <c r="B71" s="47" t="s">
        <v>126</v>
      </c>
      <c r="C71" s="33">
        <v>31621</v>
      </c>
      <c r="D71" s="33">
        <v>10769</v>
      </c>
      <c r="E71" s="8">
        <f t="shared" si="0"/>
        <v>34.056481452199492</v>
      </c>
      <c r="F71" s="32">
        <v>10326</v>
      </c>
      <c r="G71" s="32">
        <v>7333</v>
      </c>
      <c r="H71" s="55">
        <f t="shared" si="5"/>
        <v>2993</v>
      </c>
      <c r="I71" s="29">
        <f t="shared" si="4"/>
        <v>71.014913809800504</v>
      </c>
      <c r="J71" s="18">
        <f t="shared" si="2"/>
        <v>28.985086190199496</v>
      </c>
    </row>
    <row r="72" spans="1:10" s="19" customFormat="1" x14ac:dyDescent="0.25">
      <c r="A72" s="103">
        <v>35225</v>
      </c>
      <c r="B72" s="47" t="s">
        <v>125</v>
      </c>
      <c r="C72" s="33">
        <v>31621</v>
      </c>
      <c r="D72" s="33">
        <v>10521</v>
      </c>
      <c r="E72" s="8">
        <f t="shared" si="0"/>
        <v>33.272192530280506</v>
      </c>
      <c r="F72" s="32">
        <v>9948</v>
      </c>
      <c r="G72" s="32">
        <v>7846</v>
      </c>
      <c r="H72" s="55">
        <f t="shared" si="5"/>
        <v>2102</v>
      </c>
      <c r="I72" s="29">
        <f t="shared" si="4"/>
        <v>78.870124648170489</v>
      </c>
      <c r="J72" s="18">
        <f t="shared" si="2"/>
        <v>21.129875351829511</v>
      </c>
    </row>
    <row r="73" spans="1:10" s="19" customFormat="1" ht="30" x14ac:dyDescent="0.25">
      <c r="A73" s="103">
        <v>35225</v>
      </c>
      <c r="B73" s="47" t="s">
        <v>124</v>
      </c>
      <c r="C73" s="33">
        <v>31621</v>
      </c>
      <c r="D73" s="33">
        <v>10521</v>
      </c>
      <c r="E73" s="8">
        <f t="shared" si="0"/>
        <v>33.272192530280506</v>
      </c>
      <c r="F73" s="32">
        <v>9872</v>
      </c>
      <c r="G73" s="32">
        <v>7885</v>
      </c>
      <c r="H73" s="55">
        <f t="shared" si="5"/>
        <v>1987</v>
      </c>
      <c r="I73" s="29">
        <f t="shared" si="4"/>
        <v>79.872366288492699</v>
      </c>
      <c r="J73" s="18">
        <f t="shared" si="2"/>
        <v>20.127633711507301</v>
      </c>
    </row>
    <row r="74" spans="1:10" s="19" customFormat="1" ht="30" x14ac:dyDescent="0.25">
      <c r="A74" s="103">
        <v>35225</v>
      </c>
      <c r="B74" s="47" t="s">
        <v>123</v>
      </c>
      <c r="C74" s="33">
        <v>31621</v>
      </c>
      <c r="D74" s="33">
        <v>10528</v>
      </c>
      <c r="E74" s="8">
        <f t="shared" si="0"/>
        <v>33.294329717592738</v>
      </c>
      <c r="F74" s="32">
        <v>9988</v>
      </c>
      <c r="G74" s="32">
        <v>7384</v>
      </c>
      <c r="H74" s="55">
        <f t="shared" si="5"/>
        <v>2604</v>
      </c>
      <c r="I74" s="29">
        <f t="shared" si="4"/>
        <v>73.928714457348818</v>
      </c>
      <c r="J74" s="18">
        <f t="shared" si="2"/>
        <v>26.071285542651182</v>
      </c>
    </row>
    <row r="75" spans="1:10" s="19" customFormat="1" ht="30" x14ac:dyDescent="0.25">
      <c r="A75" s="103">
        <v>35225</v>
      </c>
      <c r="B75" s="47" t="s">
        <v>122</v>
      </c>
      <c r="C75" s="33">
        <v>31621</v>
      </c>
      <c r="D75" s="33">
        <v>10528</v>
      </c>
      <c r="E75" s="8">
        <f t="shared" si="0"/>
        <v>33.294329717592738</v>
      </c>
      <c r="F75" s="32">
        <v>9904</v>
      </c>
      <c r="G75" s="32">
        <v>7656</v>
      </c>
      <c r="H75" s="55">
        <f t="shared" si="5"/>
        <v>2248</v>
      </c>
      <c r="I75" s="29">
        <f t="shared" si="4"/>
        <v>77.302100161550896</v>
      </c>
      <c r="J75" s="18">
        <f t="shared" si="2"/>
        <v>22.697899838449104</v>
      </c>
    </row>
    <row r="76" spans="1:10" s="19" customFormat="1" ht="30" x14ac:dyDescent="0.25">
      <c r="A76" s="103">
        <v>35225</v>
      </c>
      <c r="B76" s="47" t="s">
        <v>121</v>
      </c>
      <c r="C76" s="33">
        <v>31621</v>
      </c>
      <c r="D76" s="33">
        <v>10673</v>
      </c>
      <c r="E76" s="8">
        <f t="shared" si="0"/>
        <v>33.752885740488914</v>
      </c>
      <c r="F76" s="32">
        <v>10234</v>
      </c>
      <c r="G76" s="32">
        <v>6321</v>
      </c>
      <c r="H76" s="55">
        <f t="shared" si="5"/>
        <v>3913</v>
      </c>
      <c r="I76" s="29">
        <f t="shared" si="4"/>
        <v>61.764705882352942</v>
      </c>
      <c r="J76" s="18">
        <f t="shared" si="2"/>
        <v>38.235294117647058</v>
      </c>
    </row>
    <row r="77" spans="1:10" s="19" customFormat="1" ht="45" x14ac:dyDescent="0.25">
      <c r="A77" s="103">
        <v>35225</v>
      </c>
      <c r="B77" s="47" t="s">
        <v>120</v>
      </c>
      <c r="C77" s="33">
        <v>31621</v>
      </c>
      <c r="D77" s="33">
        <v>10673</v>
      </c>
      <c r="E77" s="8">
        <f t="shared" si="0"/>
        <v>33.752885740488914</v>
      </c>
      <c r="F77" s="32">
        <v>10138</v>
      </c>
      <c r="G77" s="32">
        <v>8490</v>
      </c>
      <c r="H77" s="55">
        <f t="shared" si="5"/>
        <v>1648</v>
      </c>
      <c r="I77" s="29">
        <f t="shared" si="4"/>
        <v>83.744328269875709</v>
      </c>
      <c r="J77" s="18">
        <f t="shared" si="2"/>
        <v>16.255671730124291</v>
      </c>
    </row>
    <row r="78" spans="1:10" s="19" customFormat="1" ht="60" x14ac:dyDescent="0.25">
      <c r="A78" s="103">
        <v>35225</v>
      </c>
      <c r="B78" s="47" t="s">
        <v>136</v>
      </c>
      <c r="C78" s="33">
        <v>31621</v>
      </c>
      <c r="D78" s="33">
        <v>10635</v>
      </c>
      <c r="E78" s="8">
        <f t="shared" si="0"/>
        <v>33.63271243793681</v>
      </c>
      <c r="F78" s="32">
        <v>10014</v>
      </c>
      <c r="G78" s="32">
        <v>8550</v>
      </c>
      <c r="H78" s="55">
        <f t="shared" si="5"/>
        <v>1464</v>
      </c>
      <c r="I78" s="29">
        <f t="shared" si="4"/>
        <v>85.380467345715999</v>
      </c>
      <c r="J78" s="18">
        <f t="shared" si="2"/>
        <v>14.619532654284001</v>
      </c>
    </row>
    <row r="79" spans="1:10" s="19" customFormat="1" ht="30" x14ac:dyDescent="0.25">
      <c r="A79" s="103">
        <v>35225</v>
      </c>
      <c r="B79" s="47" t="s">
        <v>119</v>
      </c>
      <c r="C79" s="33">
        <v>31621</v>
      </c>
      <c r="D79" s="33">
        <v>10635</v>
      </c>
      <c r="E79" s="8">
        <f t="shared" si="0"/>
        <v>33.63271243793681</v>
      </c>
      <c r="F79" s="32">
        <v>10250</v>
      </c>
      <c r="G79" s="32">
        <v>8656</v>
      </c>
      <c r="H79" s="55">
        <f t="shared" si="5"/>
        <v>1594</v>
      </c>
      <c r="I79" s="29">
        <f t="shared" si="4"/>
        <v>84.448780487804882</v>
      </c>
      <c r="J79" s="18">
        <f t="shared" si="2"/>
        <v>15.551219512195118</v>
      </c>
    </row>
    <row r="80" spans="1:10" s="19" customFormat="1" ht="60" x14ac:dyDescent="0.25">
      <c r="A80" s="103">
        <v>35225</v>
      </c>
      <c r="B80" s="47" t="s">
        <v>118</v>
      </c>
      <c r="C80" s="33">
        <v>31621</v>
      </c>
      <c r="D80" s="33">
        <v>10798</v>
      </c>
      <c r="E80" s="8">
        <f t="shared" si="0"/>
        <v>34.148192656778726</v>
      </c>
      <c r="F80" s="32">
        <v>10579</v>
      </c>
      <c r="G80" s="32">
        <v>6314</v>
      </c>
      <c r="H80" s="55">
        <f t="shared" si="5"/>
        <v>4265</v>
      </c>
      <c r="I80" s="29">
        <f t="shared" si="4"/>
        <v>59.684280177710555</v>
      </c>
      <c r="J80" s="18">
        <f t="shared" si="2"/>
        <v>40.315719822289445</v>
      </c>
    </row>
    <row r="81" spans="1:10" s="19" customFormat="1" x14ac:dyDescent="0.25">
      <c r="A81" s="103">
        <v>35225</v>
      </c>
      <c r="B81" s="47" t="s">
        <v>117</v>
      </c>
      <c r="C81" s="33">
        <v>31621</v>
      </c>
      <c r="D81" s="33">
        <v>10798</v>
      </c>
      <c r="E81" s="8">
        <f t="shared" si="0"/>
        <v>34.148192656778726</v>
      </c>
      <c r="F81" s="32">
        <v>9780</v>
      </c>
      <c r="G81" s="32">
        <v>7384</v>
      </c>
      <c r="H81" s="55">
        <f t="shared" si="5"/>
        <v>2396</v>
      </c>
      <c r="I81" s="29">
        <f t="shared" si="4"/>
        <v>75.501022494887522</v>
      </c>
      <c r="J81" s="18">
        <f t="shared" si="2"/>
        <v>24.498977505112478</v>
      </c>
    </row>
    <row r="82" spans="1:10" s="19" customFormat="1" ht="30" x14ac:dyDescent="0.25">
      <c r="A82" s="103">
        <v>35400</v>
      </c>
      <c r="B82" s="47" t="s">
        <v>116</v>
      </c>
      <c r="C82" s="33">
        <v>31466</v>
      </c>
      <c r="D82" s="33">
        <v>14350</v>
      </c>
      <c r="E82" s="8">
        <f t="shared" si="0"/>
        <v>45.604779762283101</v>
      </c>
      <c r="F82" s="32">
        <v>13963</v>
      </c>
      <c r="G82" s="32">
        <v>13200</v>
      </c>
      <c r="H82" s="55">
        <f t="shared" si="5"/>
        <v>763</v>
      </c>
      <c r="I82" s="29">
        <f t="shared" si="4"/>
        <v>94.535558261118666</v>
      </c>
      <c r="J82" s="18">
        <f t="shared" si="2"/>
        <v>5.4644417388813338</v>
      </c>
    </row>
    <row r="83" spans="1:10" s="19" customFormat="1" ht="60" x14ac:dyDescent="0.25">
      <c r="A83" s="103">
        <v>35400</v>
      </c>
      <c r="B83" s="47" t="s">
        <v>115</v>
      </c>
      <c r="C83" s="33">
        <v>31466</v>
      </c>
      <c r="D83" s="33">
        <v>14504</v>
      </c>
      <c r="E83" s="8">
        <f t="shared" si="0"/>
        <v>46.094196910951503</v>
      </c>
      <c r="F83" s="32">
        <v>14169</v>
      </c>
      <c r="G83" s="32">
        <v>9249</v>
      </c>
      <c r="H83" s="55">
        <f t="shared" si="5"/>
        <v>4920</v>
      </c>
      <c r="I83" s="29">
        <f t="shared" si="4"/>
        <v>65.276307431717129</v>
      </c>
      <c r="J83" s="18">
        <f t="shared" ref="J83:J114" si="6">100-I83</f>
        <v>34.723692568282871</v>
      </c>
    </row>
    <row r="84" spans="1:10" s="19" customFormat="1" ht="30" x14ac:dyDescent="0.25">
      <c r="A84" s="103">
        <v>35400</v>
      </c>
      <c r="B84" s="47" t="s">
        <v>114</v>
      </c>
      <c r="C84" s="33">
        <v>31466</v>
      </c>
      <c r="D84" s="33">
        <v>14550</v>
      </c>
      <c r="E84" s="8">
        <f t="shared" si="0"/>
        <v>46.240386448865443</v>
      </c>
      <c r="F84" s="32">
        <v>14200</v>
      </c>
      <c r="G84" s="32">
        <v>8360</v>
      </c>
      <c r="H84" s="55">
        <f t="shared" si="5"/>
        <v>5840</v>
      </c>
      <c r="I84" s="29">
        <f t="shared" si="4"/>
        <v>58.87323943661972</v>
      </c>
      <c r="J84" s="18">
        <f t="shared" si="6"/>
        <v>41.12676056338028</v>
      </c>
    </row>
    <row r="85" spans="1:10" s="19" customFormat="1" x14ac:dyDescent="0.25">
      <c r="A85" s="104">
        <v>35400</v>
      </c>
      <c r="B85" s="48" t="s">
        <v>113</v>
      </c>
      <c r="C85" s="34">
        <v>31466</v>
      </c>
      <c r="D85" s="34">
        <v>14154</v>
      </c>
      <c r="E85" s="24">
        <f t="shared" si="0"/>
        <v>44.981885209432406</v>
      </c>
      <c r="F85" s="45">
        <v>13386</v>
      </c>
      <c r="G85" s="45">
        <v>9699</v>
      </c>
      <c r="H85" s="55">
        <f t="shared" si="5"/>
        <v>3687</v>
      </c>
      <c r="I85" s="25">
        <f t="shared" si="4"/>
        <v>72.45629762438368</v>
      </c>
      <c r="J85" s="46">
        <f t="shared" si="6"/>
        <v>27.54370237561632</v>
      </c>
    </row>
    <row r="86" spans="1:10" s="19" customFormat="1" ht="60" x14ac:dyDescent="0.25">
      <c r="A86" s="103">
        <v>35589</v>
      </c>
      <c r="B86" s="47" t="s">
        <v>112</v>
      </c>
      <c r="C86" s="33">
        <v>31145</v>
      </c>
      <c r="D86" s="33">
        <v>8924</v>
      </c>
      <c r="E86" s="8">
        <f t="shared" si="0"/>
        <v>28.653074329747952</v>
      </c>
      <c r="F86" s="32">
        <v>8655</v>
      </c>
      <c r="G86" s="32">
        <v>7645</v>
      </c>
      <c r="H86" s="55">
        <f t="shared" si="5"/>
        <v>1010</v>
      </c>
      <c r="I86" s="29">
        <f t="shared" si="4"/>
        <v>88.330444829578283</v>
      </c>
      <c r="J86" s="18">
        <f t="shared" si="6"/>
        <v>11.669555170421717</v>
      </c>
    </row>
    <row r="87" spans="1:10" s="19" customFormat="1" ht="60" x14ac:dyDescent="0.25">
      <c r="A87" s="103">
        <v>35701</v>
      </c>
      <c r="B87" s="47" t="s">
        <v>111</v>
      </c>
      <c r="C87" s="33">
        <v>31106</v>
      </c>
      <c r="D87" s="33">
        <v>10237</v>
      </c>
      <c r="E87" s="8">
        <f t="shared" si="0"/>
        <v>32.910049508133476</v>
      </c>
      <c r="F87" s="32">
        <v>9633</v>
      </c>
      <c r="G87" s="32">
        <v>7816</v>
      </c>
      <c r="H87" s="55">
        <f t="shared" si="5"/>
        <v>1817</v>
      </c>
      <c r="I87" s="29">
        <f t="shared" si="4"/>
        <v>81.137755631682765</v>
      </c>
      <c r="J87" s="18">
        <f t="shared" si="6"/>
        <v>18.862244368317235</v>
      </c>
    </row>
    <row r="88" spans="1:10" s="19" customFormat="1" ht="30" x14ac:dyDescent="0.25">
      <c r="A88" s="103">
        <v>35757</v>
      </c>
      <c r="B88" s="47" t="s">
        <v>110</v>
      </c>
      <c r="C88" s="33">
        <v>31087</v>
      </c>
      <c r="D88" s="33">
        <v>5431</v>
      </c>
      <c r="E88" s="8">
        <f t="shared" si="0"/>
        <v>17.470325216328369</v>
      </c>
      <c r="F88" s="32">
        <v>5295</v>
      </c>
      <c r="G88" s="32">
        <v>4236</v>
      </c>
      <c r="H88" s="55">
        <f t="shared" si="5"/>
        <v>1059</v>
      </c>
      <c r="I88" s="29">
        <f t="shared" si="4"/>
        <v>80</v>
      </c>
      <c r="J88" s="18">
        <f t="shared" si="6"/>
        <v>20</v>
      </c>
    </row>
    <row r="89" spans="1:10" s="19" customFormat="1" x14ac:dyDescent="0.25">
      <c r="A89" s="103">
        <v>35757</v>
      </c>
      <c r="B89" s="47" t="s">
        <v>109</v>
      </c>
      <c r="C89" s="33">
        <v>31087</v>
      </c>
      <c r="D89" s="33">
        <v>5437</v>
      </c>
      <c r="E89" s="8">
        <f t="shared" si="0"/>
        <v>17.489625888635121</v>
      </c>
      <c r="F89" s="32">
        <v>5305</v>
      </c>
      <c r="G89" s="32">
        <v>4300</v>
      </c>
      <c r="H89" s="55">
        <f t="shared" si="5"/>
        <v>1005</v>
      </c>
      <c r="I89" s="29">
        <f t="shared" si="4"/>
        <v>81.055607917059376</v>
      </c>
      <c r="J89" s="18">
        <f t="shared" si="6"/>
        <v>18.944392082940624</v>
      </c>
    </row>
    <row r="90" spans="1:10" s="19" customFormat="1" ht="60" x14ac:dyDescent="0.25">
      <c r="A90" s="104">
        <v>35757</v>
      </c>
      <c r="B90" s="48" t="s">
        <v>108</v>
      </c>
      <c r="C90" s="34">
        <v>31087</v>
      </c>
      <c r="D90" s="34">
        <v>5432</v>
      </c>
      <c r="E90" s="24">
        <f t="shared" si="0"/>
        <v>17.473541995046162</v>
      </c>
      <c r="F90" s="45">
        <v>5349</v>
      </c>
      <c r="G90" s="45">
        <v>4540</v>
      </c>
      <c r="H90" s="55">
        <f t="shared" si="5"/>
        <v>809</v>
      </c>
      <c r="I90" s="29">
        <f t="shared" si="4"/>
        <v>84.875677696765749</v>
      </c>
      <c r="J90" s="18">
        <f t="shared" si="6"/>
        <v>15.124322303234251</v>
      </c>
    </row>
    <row r="91" spans="1:10" s="19" customFormat="1" ht="45" x14ac:dyDescent="0.25">
      <c r="A91" s="103">
        <v>35904</v>
      </c>
      <c r="B91" s="47" t="s">
        <v>107</v>
      </c>
      <c r="C91" s="33">
        <v>30920</v>
      </c>
      <c r="D91" s="33">
        <v>7220</v>
      </c>
      <c r="E91" s="8">
        <f t="shared" si="0"/>
        <v>23.350582147477361</v>
      </c>
      <c r="F91" s="32">
        <v>7113</v>
      </c>
      <c r="G91" s="32">
        <v>6635</v>
      </c>
      <c r="H91" s="55">
        <f t="shared" si="5"/>
        <v>478</v>
      </c>
      <c r="I91" s="29">
        <f t="shared" si="4"/>
        <v>93.279910023899902</v>
      </c>
      <c r="J91" s="18">
        <f t="shared" si="6"/>
        <v>6.7200899761000983</v>
      </c>
    </row>
    <row r="92" spans="1:10" s="19" customFormat="1" ht="30" x14ac:dyDescent="0.25">
      <c r="A92" s="103">
        <v>35953</v>
      </c>
      <c r="B92" s="47" t="s">
        <v>106</v>
      </c>
      <c r="C92" s="33">
        <v>30792</v>
      </c>
      <c r="D92" s="33">
        <v>9780</v>
      </c>
      <c r="E92" s="8">
        <f t="shared" si="0"/>
        <v>31.76149649259548</v>
      </c>
      <c r="F92" s="32">
        <v>8900</v>
      </c>
      <c r="G92" s="32">
        <v>7235</v>
      </c>
      <c r="H92" s="55">
        <f t="shared" si="5"/>
        <v>1665</v>
      </c>
      <c r="I92" s="29">
        <f t="shared" si="4"/>
        <v>81.292134831460672</v>
      </c>
      <c r="J92" s="18">
        <f t="shared" si="6"/>
        <v>18.707865168539328</v>
      </c>
    </row>
    <row r="93" spans="1:10" s="19" customFormat="1" ht="30" x14ac:dyDescent="0.25">
      <c r="A93" s="103">
        <v>35953</v>
      </c>
      <c r="B93" s="47" t="s">
        <v>105</v>
      </c>
      <c r="C93" s="33">
        <v>30792</v>
      </c>
      <c r="D93" s="33">
        <v>9924</v>
      </c>
      <c r="E93" s="8">
        <f t="shared" si="0"/>
        <v>32.229150428682772</v>
      </c>
      <c r="F93" s="32">
        <v>9414</v>
      </c>
      <c r="G93" s="32">
        <v>6108</v>
      </c>
      <c r="H93" s="55">
        <f t="shared" si="5"/>
        <v>3306</v>
      </c>
      <c r="I93" s="29">
        <f t="shared" si="4"/>
        <v>64.882090503505424</v>
      </c>
      <c r="J93" s="18">
        <f t="shared" si="6"/>
        <v>35.117909496494576</v>
      </c>
    </row>
    <row r="94" spans="1:10" s="19" customFormat="1" ht="30" x14ac:dyDescent="0.25">
      <c r="A94" s="103">
        <v>36065</v>
      </c>
      <c r="B94" s="47" t="s">
        <v>104</v>
      </c>
      <c r="C94" s="33">
        <v>30702</v>
      </c>
      <c r="D94" s="33">
        <v>12193</v>
      </c>
      <c r="E94" s="8">
        <f t="shared" si="0"/>
        <v>39.714025144941701</v>
      </c>
      <c r="F94" s="32">
        <v>11701</v>
      </c>
      <c r="G94" s="32">
        <v>9253</v>
      </c>
      <c r="H94" s="55">
        <f t="shared" si="5"/>
        <v>2448</v>
      </c>
      <c r="I94" s="29">
        <f t="shared" si="4"/>
        <v>79.078711221263148</v>
      </c>
      <c r="J94" s="18">
        <f t="shared" si="6"/>
        <v>20.921288778736852</v>
      </c>
    </row>
    <row r="95" spans="1:10" s="19" customFormat="1" ht="30" x14ac:dyDescent="0.25">
      <c r="A95" s="103">
        <v>36128</v>
      </c>
      <c r="B95" s="47" t="s">
        <v>102</v>
      </c>
      <c r="C95" s="33">
        <v>30531</v>
      </c>
      <c r="D95" s="33">
        <v>9920</v>
      </c>
      <c r="E95" s="8">
        <f t="shared" si="0"/>
        <v>32.491565949362943</v>
      </c>
      <c r="F95" s="32">
        <v>9645</v>
      </c>
      <c r="G95" s="32">
        <v>7351</v>
      </c>
      <c r="H95" s="55">
        <f t="shared" si="5"/>
        <v>2294</v>
      </c>
      <c r="I95" s="29">
        <f t="shared" si="4"/>
        <v>76.215655780196983</v>
      </c>
      <c r="J95" s="18">
        <f t="shared" si="6"/>
        <v>23.784344219803017</v>
      </c>
    </row>
    <row r="96" spans="1:10" s="19" customFormat="1" x14ac:dyDescent="0.25">
      <c r="A96" s="104">
        <v>36128</v>
      </c>
      <c r="B96" s="48" t="s">
        <v>103</v>
      </c>
      <c r="C96" s="34">
        <v>30531</v>
      </c>
      <c r="D96" s="34">
        <v>9868</v>
      </c>
      <c r="E96" s="24">
        <f t="shared" si="0"/>
        <v>32.321247256886444</v>
      </c>
      <c r="F96" s="45">
        <v>9437</v>
      </c>
      <c r="G96" s="45">
        <v>6350</v>
      </c>
      <c r="H96" s="55">
        <f t="shared" si="5"/>
        <v>3087</v>
      </c>
      <c r="I96" s="25">
        <f t="shared" si="4"/>
        <v>67.288333156723539</v>
      </c>
      <c r="J96" s="46">
        <f t="shared" si="6"/>
        <v>32.711666843276461</v>
      </c>
    </row>
    <row r="97" spans="1:10" s="19" customFormat="1" ht="30" x14ac:dyDescent="0.25">
      <c r="A97" s="103">
        <v>36268</v>
      </c>
      <c r="B97" s="47" t="s">
        <v>101</v>
      </c>
      <c r="C97" s="33">
        <v>30344</v>
      </c>
      <c r="D97" s="33">
        <v>7416</v>
      </c>
      <c r="E97" s="8">
        <f t="shared" si="0"/>
        <v>24.439757447930401</v>
      </c>
      <c r="F97" s="32">
        <v>7257</v>
      </c>
      <c r="G97" s="32">
        <v>5611</v>
      </c>
      <c r="H97" s="55">
        <f t="shared" si="5"/>
        <v>1646</v>
      </c>
      <c r="I97" s="29">
        <f t="shared" si="4"/>
        <v>77.3184511506132</v>
      </c>
      <c r="J97" s="18">
        <f t="shared" si="6"/>
        <v>22.6815488493868</v>
      </c>
    </row>
    <row r="98" spans="1:10" s="19" customFormat="1" ht="30" x14ac:dyDescent="0.25">
      <c r="A98" s="103">
        <v>36324</v>
      </c>
      <c r="B98" s="47" t="s">
        <v>100</v>
      </c>
      <c r="C98" s="33">
        <v>30206</v>
      </c>
      <c r="D98" s="33">
        <v>12678</v>
      </c>
      <c r="E98" s="8">
        <f t="shared" si="0"/>
        <v>41.971793683374166</v>
      </c>
      <c r="F98" s="32">
        <v>11973</v>
      </c>
      <c r="G98" s="32">
        <v>8560</v>
      </c>
      <c r="H98" s="55">
        <f t="shared" si="5"/>
        <v>3413</v>
      </c>
      <c r="I98" s="29">
        <f t="shared" si="4"/>
        <v>71.494195272696899</v>
      </c>
      <c r="J98" s="18">
        <f t="shared" si="6"/>
        <v>28.505804727303101</v>
      </c>
    </row>
    <row r="99" spans="1:10" s="19" customFormat="1" ht="30" x14ac:dyDescent="0.25">
      <c r="A99" s="103">
        <v>36324</v>
      </c>
      <c r="B99" s="47" t="s">
        <v>99</v>
      </c>
      <c r="C99" s="33">
        <v>30206</v>
      </c>
      <c r="D99" s="33">
        <v>12546</v>
      </c>
      <c r="E99" s="8">
        <f t="shared" si="0"/>
        <v>41.53479441170628</v>
      </c>
      <c r="F99" s="32">
        <v>11528</v>
      </c>
      <c r="G99" s="32">
        <v>8665</v>
      </c>
      <c r="H99" s="55">
        <f t="shared" si="5"/>
        <v>2863</v>
      </c>
      <c r="I99" s="29">
        <f t="shared" si="4"/>
        <v>75.164816099930604</v>
      </c>
      <c r="J99" s="18">
        <f t="shared" si="6"/>
        <v>24.835183900069396</v>
      </c>
    </row>
    <row r="100" spans="1:10" s="19" customFormat="1" ht="30" x14ac:dyDescent="0.25">
      <c r="A100" s="103">
        <v>36324</v>
      </c>
      <c r="B100" s="47" t="s">
        <v>98</v>
      </c>
      <c r="C100" s="33">
        <v>30206</v>
      </c>
      <c r="D100" s="33">
        <v>12851</v>
      </c>
      <c r="E100" s="8">
        <f t="shared" si="0"/>
        <v>42.544527577302524</v>
      </c>
      <c r="F100" s="32">
        <v>12346</v>
      </c>
      <c r="G100" s="32">
        <v>7365</v>
      </c>
      <c r="H100" s="55">
        <f t="shared" si="5"/>
        <v>4981</v>
      </c>
      <c r="I100" s="29">
        <f t="shared" si="4"/>
        <v>59.654948971326746</v>
      </c>
      <c r="J100" s="18">
        <f t="shared" si="6"/>
        <v>40.345051028673254</v>
      </c>
    </row>
    <row r="101" spans="1:10" s="19" customFormat="1" ht="30" x14ac:dyDescent="0.25">
      <c r="A101" s="103">
        <v>36324</v>
      </c>
      <c r="B101" s="47" t="s">
        <v>97</v>
      </c>
      <c r="C101" s="33">
        <v>30206</v>
      </c>
      <c r="D101" s="33">
        <v>12942</v>
      </c>
      <c r="E101" s="8">
        <f t="shared" si="0"/>
        <v>42.845792226709925</v>
      </c>
      <c r="F101" s="32">
        <v>12527</v>
      </c>
      <c r="G101" s="32">
        <v>8557</v>
      </c>
      <c r="H101" s="55">
        <f t="shared" si="5"/>
        <v>3970</v>
      </c>
      <c r="I101" s="29">
        <f t="shared" si="4"/>
        <v>68.308453739921774</v>
      </c>
      <c r="J101" s="18">
        <f t="shared" si="6"/>
        <v>31.691546260078226</v>
      </c>
    </row>
    <row r="102" spans="1:10" s="19" customFormat="1" ht="30" x14ac:dyDescent="0.25">
      <c r="A102" s="103">
        <v>36324</v>
      </c>
      <c r="B102" s="47" t="s">
        <v>96</v>
      </c>
      <c r="C102" s="33">
        <v>30206</v>
      </c>
      <c r="D102" s="33">
        <v>13182</v>
      </c>
      <c r="E102" s="8">
        <f t="shared" si="0"/>
        <v>43.640336357015165</v>
      </c>
      <c r="F102" s="32">
        <v>12892</v>
      </c>
      <c r="G102" s="32">
        <v>5567</v>
      </c>
      <c r="H102" s="55">
        <f t="shared" si="5"/>
        <v>7325</v>
      </c>
      <c r="I102" s="49">
        <f t="shared" si="4"/>
        <v>43.18181818181818</v>
      </c>
      <c r="J102" s="21">
        <f t="shared" si="6"/>
        <v>56.81818181818182</v>
      </c>
    </row>
    <row r="103" spans="1:10" s="19" customFormat="1" x14ac:dyDescent="0.25">
      <c r="A103" s="103">
        <v>36488</v>
      </c>
      <c r="B103" s="47" t="s">
        <v>95</v>
      </c>
      <c r="C103" s="33">
        <v>29934</v>
      </c>
      <c r="D103" s="33">
        <v>9485</v>
      </c>
      <c r="E103" s="8">
        <f t="shared" si="0"/>
        <v>31.68637669539654</v>
      </c>
      <c r="F103" s="32">
        <v>9166</v>
      </c>
      <c r="G103" s="32">
        <v>6765</v>
      </c>
      <c r="H103" s="55">
        <f t="shared" si="5"/>
        <v>2401</v>
      </c>
      <c r="I103" s="29">
        <f t="shared" si="4"/>
        <v>73.805367663102771</v>
      </c>
      <c r="J103" s="18">
        <f t="shared" si="6"/>
        <v>26.194632336897229</v>
      </c>
    </row>
    <row r="104" spans="1:10" s="19" customFormat="1" x14ac:dyDescent="0.25">
      <c r="A104" s="103">
        <v>36492</v>
      </c>
      <c r="B104" s="47" t="s">
        <v>93</v>
      </c>
      <c r="C104" s="33">
        <v>29998</v>
      </c>
      <c r="D104" s="33">
        <v>4922</v>
      </c>
      <c r="E104" s="8">
        <f t="shared" si="0"/>
        <v>16.407760517367826</v>
      </c>
      <c r="F104" s="32">
        <v>4845</v>
      </c>
      <c r="G104" s="32">
        <v>3014</v>
      </c>
      <c r="H104" s="55">
        <f t="shared" si="5"/>
        <v>1831</v>
      </c>
      <c r="I104" s="29">
        <f t="shared" si="4"/>
        <v>62.208462332301337</v>
      </c>
      <c r="J104" s="18">
        <f t="shared" si="6"/>
        <v>37.791537667698663</v>
      </c>
    </row>
    <row r="105" spans="1:10" s="19" customFormat="1" ht="30" x14ac:dyDescent="0.25">
      <c r="A105" s="104">
        <v>36492</v>
      </c>
      <c r="B105" s="48" t="s">
        <v>94</v>
      </c>
      <c r="C105" s="34">
        <v>29998</v>
      </c>
      <c r="D105" s="34">
        <v>4922</v>
      </c>
      <c r="E105" s="24">
        <f t="shared" si="0"/>
        <v>16.407760517367826</v>
      </c>
      <c r="F105" s="45">
        <v>4865</v>
      </c>
      <c r="G105" s="45">
        <v>3548</v>
      </c>
      <c r="H105" s="55">
        <f t="shared" si="5"/>
        <v>1317</v>
      </c>
      <c r="I105" s="25">
        <f t="shared" si="4"/>
        <v>72.929085303186028</v>
      </c>
      <c r="J105" s="46">
        <f t="shared" si="6"/>
        <v>27.070914696813972</v>
      </c>
    </row>
    <row r="106" spans="1:10" s="19" customFormat="1" ht="60" x14ac:dyDescent="0.25">
      <c r="A106" s="103">
        <v>36597</v>
      </c>
      <c r="B106" s="47" t="s">
        <v>91</v>
      </c>
      <c r="C106" s="33">
        <v>30018</v>
      </c>
      <c r="D106" s="33">
        <v>10489</v>
      </c>
      <c r="E106" s="8">
        <f t="shared" si="0"/>
        <v>34.94236791258578</v>
      </c>
      <c r="F106" s="32">
        <v>10143</v>
      </c>
      <c r="G106" s="32">
        <v>9410</v>
      </c>
      <c r="H106" s="55">
        <f t="shared" si="5"/>
        <v>733</v>
      </c>
      <c r="I106" s="29">
        <f t="shared" si="4"/>
        <v>92.773341220546186</v>
      </c>
      <c r="J106" s="18">
        <f t="shared" si="6"/>
        <v>7.226658779453814</v>
      </c>
    </row>
    <row r="107" spans="1:10" s="19" customFormat="1" ht="30" x14ac:dyDescent="0.25">
      <c r="A107" s="103">
        <v>36597</v>
      </c>
      <c r="B107" s="47" t="s">
        <v>92</v>
      </c>
      <c r="C107" s="33">
        <v>30018</v>
      </c>
      <c r="D107" s="33">
        <v>10523</v>
      </c>
      <c r="E107" s="8">
        <f t="shared" si="0"/>
        <v>35.055633286694651</v>
      </c>
      <c r="F107" s="32">
        <v>10186</v>
      </c>
      <c r="G107" s="32">
        <v>9242</v>
      </c>
      <c r="H107" s="55">
        <f t="shared" si="5"/>
        <v>944</v>
      </c>
      <c r="I107" s="29">
        <f t="shared" si="4"/>
        <v>90.732377773414484</v>
      </c>
      <c r="J107" s="18">
        <f t="shared" si="6"/>
        <v>9.2676222265855159</v>
      </c>
    </row>
    <row r="108" spans="1:10" s="19" customFormat="1" ht="45" x14ac:dyDescent="0.25">
      <c r="A108" s="103">
        <v>36667</v>
      </c>
      <c r="B108" s="47" t="s">
        <v>86</v>
      </c>
      <c r="C108" s="33">
        <v>29894</v>
      </c>
      <c r="D108" s="33">
        <v>12461</v>
      </c>
      <c r="E108" s="8">
        <f t="shared" si="0"/>
        <v>41.683949956513011</v>
      </c>
      <c r="F108" s="32">
        <v>12222</v>
      </c>
      <c r="G108" s="32">
        <v>3252</v>
      </c>
      <c r="H108" s="55">
        <f t="shared" si="5"/>
        <v>8970</v>
      </c>
      <c r="I108" s="49">
        <f t="shared" si="4"/>
        <v>26.607756504663723</v>
      </c>
      <c r="J108" s="21">
        <f t="shared" si="6"/>
        <v>73.392243495336274</v>
      </c>
    </row>
    <row r="109" spans="1:10" s="19" customFormat="1" x14ac:dyDescent="0.25">
      <c r="A109" s="103">
        <v>36667</v>
      </c>
      <c r="B109" s="47" t="s">
        <v>44</v>
      </c>
      <c r="C109" s="33">
        <v>29894</v>
      </c>
      <c r="D109" s="33">
        <v>12461</v>
      </c>
      <c r="E109" s="8">
        <f t="shared" si="0"/>
        <v>41.683949956513011</v>
      </c>
      <c r="F109" s="32">
        <v>12222</v>
      </c>
      <c r="G109" s="32">
        <v>8424</v>
      </c>
      <c r="H109" s="55">
        <f t="shared" si="5"/>
        <v>3798</v>
      </c>
      <c r="I109" s="29">
        <f t="shared" si="4"/>
        <v>68.924889543446241</v>
      </c>
      <c r="J109" s="18">
        <f t="shared" si="6"/>
        <v>31.075110456553759</v>
      </c>
    </row>
    <row r="110" spans="1:10" s="19" customFormat="1" x14ac:dyDescent="0.25">
      <c r="A110" s="103">
        <v>36667</v>
      </c>
      <c r="B110" s="47" t="s">
        <v>87</v>
      </c>
      <c r="C110" s="33">
        <v>29894</v>
      </c>
      <c r="D110" s="33">
        <v>12461</v>
      </c>
      <c r="E110" s="8">
        <f t="shared" si="0"/>
        <v>41.683949956513011</v>
      </c>
      <c r="F110" s="32">
        <v>12222</v>
      </c>
      <c r="G110" s="32">
        <v>2877</v>
      </c>
      <c r="H110" s="55">
        <f t="shared" si="5"/>
        <v>9345</v>
      </c>
      <c r="I110" s="29">
        <f t="shared" si="4"/>
        <v>23.539518900343641</v>
      </c>
      <c r="J110" s="21">
        <f t="shared" si="6"/>
        <v>76.460481099656363</v>
      </c>
    </row>
    <row r="111" spans="1:10" s="19" customFormat="1" x14ac:dyDescent="0.25">
      <c r="A111" s="103">
        <v>36667</v>
      </c>
      <c r="B111" s="47" t="s">
        <v>88</v>
      </c>
      <c r="C111" s="33">
        <v>29894</v>
      </c>
      <c r="D111" s="33">
        <v>12461</v>
      </c>
      <c r="E111" s="8">
        <f t="shared" si="0"/>
        <v>41.683949956513011</v>
      </c>
      <c r="F111" s="32">
        <v>12222</v>
      </c>
      <c r="G111" s="32">
        <v>8306</v>
      </c>
      <c r="H111" s="55">
        <f t="shared" si="5"/>
        <v>3916</v>
      </c>
      <c r="I111" s="29">
        <f t="shared" si="4"/>
        <v>67.959417443953527</v>
      </c>
      <c r="J111" s="18">
        <f t="shared" si="6"/>
        <v>32.040582556046473</v>
      </c>
    </row>
    <row r="112" spans="1:10" s="19" customFormat="1" ht="30" x14ac:dyDescent="0.25">
      <c r="A112" s="103">
        <v>36667</v>
      </c>
      <c r="B112" s="47" t="s">
        <v>89</v>
      </c>
      <c r="C112" s="33">
        <v>29894</v>
      </c>
      <c r="D112" s="33">
        <v>12994</v>
      </c>
      <c r="E112" s="8">
        <f t="shared" si="0"/>
        <v>43.466916438081221</v>
      </c>
      <c r="F112" s="32">
        <v>12807</v>
      </c>
      <c r="G112" s="32">
        <v>8123</v>
      </c>
      <c r="H112" s="55">
        <f t="shared" si="5"/>
        <v>4684</v>
      </c>
      <c r="I112" s="29">
        <f t="shared" si="4"/>
        <v>63.426251268837355</v>
      </c>
      <c r="J112" s="18">
        <f t="shared" si="6"/>
        <v>36.573748731162645</v>
      </c>
    </row>
    <row r="113" spans="1:10" s="19" customFormat="1" ht="45" x14ac:dyDescent="0.25">
      <c r="A113" s="103">
        <v>36667</v>
      </c>
      <c r="B113" s="47" t="s">
        <v>90</v>
      </c>
      <c r="C113" s="33">
        <v>29894</v>
      </c>
      <c r="D113" s="33">
        <v>12811</v>
      </c>
      <c r="E113" s="8">
        <f t="shared" si="0"/>
        <v>42.854753462233226</v>
      </c>
      <c r="F113" s="32">
        <v>12518</v>
      </c>
      <c r="G113" s="32">
        <v>8775</v>
      </c>
      <c r="H113" s="55">
        <f t="shared" si="5"/>
        <v>3743</v>
      </c>
      <c r="I113" s="29">
        <f t="shared" si="4"/>
        <v>70.099057357405343</v>
      </c>
      <c r="J113" s="18">
        <f t="shared" si="6"/>
        <v>29.900942642594657</v>
      </c>
    </row>
    <row r="114" spans="1:10" s="19" customFormat="1" x14ac:dyDescent="0.25">
      <c r="A114" s="103">
        <v>36856</v>
      </c>
      <c r="B114" s="47" t="s">
        <v>85</v>
      </c>
      <c r="C114" s="33">
        <v>29944</v>
      </c>
      <c r="D114" s="33">
        <v>10102</v>
      </c>
      <c r="E114" s="8">
        <f t="shared" si="0"/>
        <v>33.736307774512426</v>
      </c>
      <c r="F114" s="32">
        <v>9617</v>
      </c>
      <c r="G114" s="32">
        <v>6765</v>
      </c>
      <c r="H114" s="55">
        <f t="shared" si="5"/>
        <v>2852</v>
      </c>
      <c r="I114" s="29">
        <f t="shared" si="4"/>
        <v>70.344182177394202</v>
      </c>
      <c r="J114" s="18">
        <f t="shared" si="6"/>
        <v>29.655817822605798</v>
      </c>
    </row>
    <row r="115" spans="1:10" s="19" customFormat="1" ht="18.75" customHeight="1" x14ac:dyDescent="0.25">
      <c r="A115" s="103">
        <v>36856</v>
      </c>
      <c r="B115" s="47" t="s">
        <v>84</v>
      </c>
      <c r="C115" s="33">
        <v>29944</v>
      </c>
      <c r="D115" s="33">
        <v>9998</v>
      </c>
      <c r="E115" s="8">
        <f t="shared" si="0"/>
        <v>33.388992786534864</v>
      </c>
      <c r="F115" s="32">
        <v>9251</v>
      </c>
      <c r="G115" s="32">
        <v>7945</v>
      </c>
      <c r="H115" s="55">
        <f t="shared" si="5"/>
        <v>1306</v>
      </c>
      <c r="I115" s="29">
        <f t="shared" si="4"/>
        <v>85.882607285698839</v>
      </c>
      <c r="J115" s="18">
        <f t="shared" ref="J115:J130" si="7">100-I115</f>
        <v>14.117392714301161</v>
      </c>
    </row>
    <row r="116" spans="1:10" s="19" customFormat="1" ht="30" x14ac:dyDescent="0.25">
      <c r="A116" s="104">
        <v>36856</v>
      </c>
      <c r="B116" s="36" t="s">
        <v>83</v>
      </c>
      <c r="C116" s="34">
        <v>29944</v>
      </c>
      <c r="D116" s="34">
        <v>9968</v>
      </c>
      <c r="E116" s="24">
        <f t="shared" si="0"/>
        <v>33.288805770772107</v>
      </c>
      <c r="F116" s="45">
        <v>9184</v>
      </c>
      <c r="G116" s="45">
        <v>7794</v>
      </c>
      <c r="H116" s="55">
        <f t="shared" si="5"/>
        <v>1390</v>
      </c>
      <c r="I116" s="25">
        <f t="shared" si="4"/>
        <v>84.864982578397203</v>
      </c>
      <c r="J116" s="46">
        <f t="shared" si="7"/>
        <v>15.135017421602797</v>
      </c>
    </row>
    <row r="117" spans="1:10" s="19" customFormat="1" ht="60" x14ac:dyDescent="0.25">
      <c r="A117" s="103">
        <v>37052</v>
      </c>
      <c r="B117" s="35" t="s">
        <v>82</v>
      </c>
      <c r="C117" s="33">
        <v>29944</v>
      </c>
      <c r="D117" s="33">
        <v>9968</v>
      </c>
      <c r="E117" s="8">
        <f t="shared" si="0"/>
        <v>33.288805770772107</v>
      </c>
      <c r="F117" s="32">
        <v>9184</v>
      </c>
      <c r="G117" s="32">
        <v>7794</v>
      </c>
      <c r="H117" s="55">
        <f t="shared" si="5"/>
        <v>1390</v>
      </c>
      <c r="I117" s="29">
        <f t="shared" si="4"/>
        <v>84.864982578397203</v>
      </c>
      <c r="J117" s="49">
        <f t="shared" si="7"/>
        <v>15.135017421602797</v>
      </c>
    </row>
    <row r="118" spans="1:10" s="19" customFormat="1" ht="60" x14ac:dyDescent="0.25">
      <c r="A118" s="103">
        <v>37052</v>
      </c>
      <c r="B118" s="47" t="s">
        <v>81</v>
      </c>
      <c r="C118" s="33">
        <v>29861</v>
      </c>
      <c r="D118" s="33">
        <v>10130</v>
      </c>
      <c r="E118" s="8">
        <f t="shared" si="0"/>
        <v>33.923847158501054</v>
      </c>
      <c r="F118" s="32">
        <v>9837</v>
      </c>
      <c r="G118" s="32">
        <v>8882</v>
      </c>
      <c r="H118" s="55">
        <f t="shared" si="5"/>
        <v>955</v>
      </c>
      <c r="I118" s="29">
        <f t="shared" si="4"/>
        <v>90.291755616549764</v>
      </c>
      <c r="J118" s="18">
        <f t="shared" si="7"/>
        <v>9.7082443834502357</v>
      </c>
    </row>
    <row r="119" spans="1:10" s="19" customFormat="1" ht="60" x14ac:dyDescent="0.25">
      <c r="A119" s="103">
        <v>37052</v>
      </c>
      <c r="B119" s="47" t="s">
        <v>80</v>
      </c>
      <c r="C119" s="33">
        <v>29861</v>
      </c>
      <c r="D119" s="33">
        <v>10244</v>
      </c>
      <c r="E119" s="8">
        <f t="shared" si="0"/>
        <v>34.305616020896821</v>
      </c>
      <c r="F119" s="32">
        <v>10096</v>
      </c>
      <c r="G119" s="32">
        <v>8950</v>
      </c>
      <c r="H119" s="55">
        <f t="shared" si="5"/>
        <v>1146</v>
      </c>
      <c r="I119" s="29">
        <f t="shared" si="4"/>
        <v>88.648969889064972</v>
      </c>
      <c r="J119" s="18">
        <f t="shared" si="7"/>
        <v>11.351030110935028</v>
      </c>
    </row>
    <row r="120" spans="1:10" s="19" customFormat="1" x14ac:dyDescent="0.25">
      <c r="A120" s="103">
        <v>37052</v>
      </c>
      <c r="B120" s="47" t="s">
        <v>79</v>
      </c>
      <c r="C120" s="33">
        <v>29861</v>
      </c>
      <c r="D120" s="33">
        <v>10357</v>
      </c>
      <c r="E120" s="8">
        <f t="shared" si="0"/>
        <v>34.684036033622448</v>
      </c>
      <c r="F120" s="32">
        <v>10189</v>
      </c>
      <c r="G120" s="32">
        <v>6526</v>
      </c>
      <c r="H120" s="55">
        <f t="shared" si="5"/>
        <v>3663</v>
      </c>
      <c r="I120" s="29">
        <f t="shared" si="4"/>
        <v>64.049465109431736</v>
      </c>
      <c r="J120" s="18">
        <f t="shared" si="7"/>
        <v>35.950534890568264</v>
      </c>
    </row>
    <row r="121" spans="1:10" s="19" customFormat="1" ht="60" x14ac:dyDescent="0.25">
      <c r="A121" s="103">
        <v>37227</v>
      </c>
      <c r="B121" s="47" t="s">
        <v>78</v>
      </c>
      <c r="C121" s="33">
        <v>29821</v>
      </c>
      <c r="D121" s="33">
        <v>9213</v>
      </c>
      <c r="E121" s="8">
        <f t="shared" si="0"/>
        <v>30.894336206029312</v>
      </c>
      <c r="F121" s="32">
        <v>8818</v>
      </c>
      <c r="G121" s="32">
        <v>6052</v>
      </c>
      <c r="H121" s="55">
        <f t="shared" si="5"/>
        <v>2766</v>
      </c>
      <c r="I121" s="29">
        <f t="shared" si="4"/>
        <v>68.632342934905878</v>
      </c>
      <c r="J121" s="18">
        <f t="shared" si="7"/>
        <v>31.367657065094122</v>
      </c>
    </row>
    <row r="122" spans="1:10" s="19" customFormat="1" ht="30" x14ac:dyDescent="0.25">
      <c r="A122" s="105">
        <v>37227</v>
      </c>
      <c r="B122" s="35" t="s">
        <v>77</v>
      </c>
      <c r="C122" s="33">
        <v>29821</v>
      </c>
      <c r="D122" s="33">
        <v>9243</v>
      </c>
      <c r="E122" s="8">
        <f t="shared" si="0"/>
        <v>30.994936454176585</v>
      </c>
      <c r="F122" s="32">
        <v>8963</v>
      </c>
      <c r="G122" s="32">
        <v>8063</v>
      </c>
      <c r="H122" s="55">
        <f t="shared" si="5"/>
        <v>900</v>
      </c>
      <c r="I122" s="20">
        <f t="shared" si="4"/>
        <v>89.958719178846366</v>
      </c>
      <c r="J122" s="18">
        <f t="shared" si="7"/>
        <v>10.041280821153634</v>
      </c>
    </row>
    <row r="123" spans="1:10" s="19" customFormat="1" x14ac:dyDescent="0.25">
      <c r="A123" s="106">
        <v>37227</v>
      </c>
      <c r="B123" s="36" t="s">
        <v>76</v>
      </c>
      <c r="C123" s="34">
        <v>29821</v>
      </c>
      <c r="D123" s="34">
        <v>9239</v>
      </c>
      <c r="E123" s="24">
        <f t="shared" si="0"/>
        <v>30.981523087756951</v>
      </c>
      <c r="F123" s="45">
        <v>8867</v>
      </c>
      <c r="G123" s="45">
        <v>6721</v>
      </c>
      <c r="H123" s="55">
        <f t="shared" si="5"/>
        <v>2146</v>
      </c>
      <c r="I123" s="25">
        <f t="shared" si="4"/>
        <v>75.797902334498701</v>
      </c>
      <c r="J123" s="46">
        <f t="shared" si="7"/>
        <v>24.202097665501299</v>
      </c>
    </row>
    <row r="124" spans="1:10" s="19" customFormat="1" ht="30" x14ac:dyDescent="0.25">
      <c r="A124" s="105">
        <v>37318</v>
      </c>
      <c r="B124" s="35" t="s">
        <v>75</v>
      </c>
      <c r="C124" s="33">
        <v>29968</v>
      </c>
      <c r="D124" s="33">
        <v>13354</v>
      </c>
      <c r="E124" s="8">
        <f t="shared" si="0"/>
        <v>44.560864922584088</v>
      </c>
      <c r="F124" s="32">
        <v>12457</v>
      </c>
      <c r="G124" s="32">
        <v>9740</v>
      </c>
      <c r="H124" s="55">
        <f t="shared" si="5"/>
        <v>2717</v>
      </c>
      <c r="I124" s="20">
        <f t="shared" si="4"/>
        <v>78.18897005699607</v>
      </c>
      <c r="J124" s="18">
        <f t="shared" si="7"/>
        <v>21.81102994300393</v>
      </c>
    </row>
    <row r="125" spans="1:10" s="19" customFormat="1" ht="30" x14ac:dyDescent="0.25">
      <c r="A125" s="105">
        <v>37409</v>
      </c>
      <c r="B125" s="35" t="s">
        <v>74</v>
      </c>
      <c r="C125" s="33">
        <v>29957</v>
      </c>
      <c r="D125" s="33">
        <v>8447</v>
      </c>
      <c r="E125" s="8">
        <f t="shared" ref="E125:E129" si="8">D125/C125*100</f>
        <v>28.197082484895013</v>
      </c>
      <c r="F125" s="32">
        <v>7889</v>
      </c>
      <c r="G125" s="32">
        <v>6953</v>
      </c>
      <c r="H125" s="55">
        <f t="shared" si="5"/>
        <v>936</v>
      </c>
      <c r="I125" s="20">
        <f t="shared" si="4"/>
        <v>88.135378374952467</v>
      </c>
      <c r="J125" s="18">
        <f t="shared" si="7"/>
        <v>11.864621625047533</v>
      </c>
    </row>
    <row r="126" spans="1:10" s="19" customFormat="1" ht="30" x14ac:dyDescent="0.25">
      <c r="A126" s="105">
        <v>37409</v>
      </c>
      <c r="B126" s="35" t="s">
        <v>73</v>
      </c>
      <c r="C126" s="33">
        <v>29957</v>
      </c>
      <c r="D126" s="33">
        <v>8614</v>
      </c>
      <c r="E126" s="8">
        <f t="shared" si="8"/>
        <v>28.75454818573288</v>
      </c>
      <c r="F126" s="32">
        <v>8214</v>
      </c>
      <c r="G126" s="32">
        <v>7274</v>
      </c>
      <c r="H126" s="55">
        <f t="shared" si="5"/>
        <v>940</v>
      </c>
      <c r="I126" s="20">
        <f t="shared" si="4"/>
        <v>88.556123691258819</v>
      </c>
      <c r="J126" s="18">
        <f t="shared" si="7"/>
        <v>11.443876308741181</v>
      </c>
    </row>
    <row r="127" spans="1:10" s="19" customFormat="1" ht="60" x14ac:dyDescent="0.25">
      <c r="A127" s="105">
        <v>37584</v>
      </c>
      <c r="B127" s="35" t="s">
        <v>72</v>
      </c>
      <c r="C127" s="33">
        <v>30059</v>
      </c>
      <c r="D127" s="33">
        <v>11461</v>
      </c>
      <c r="E127" s="8">
        <f t="shared" si="8"/>
        <v>38.128347583086594</v>
      </c>
      <c r="F127" s="32">
        <v>10933</v>
      </c>
      <c r="G127" s="32">
        <v>7589</v>
      </c>
      <c r="H127" s="55">
        <f t="shared" si="5"/>
        <v>3344</v>
      </c>
      <c r="I127" s="20">
        <f t="shared" si="4"/>
        <v>69.41370163724504</v>
      </c>
      <c r="J127" s="18">
        <f t="shared" si="7"/>
        <v>30.58629836275496</v>
      </c>
    </row>
    <row r="128" spans="1:10" s="19" customFormat="1" x14ac:dyDescent="0.25">
      <c r="A128" s="105">
        <v>37584</v>
      </c>
      <c r="B128" s="35" t="s">
        <v>71</v>
      </c>
      <c r="C128" s="33">
        <v>30059</v>
      </c>
      <c r="D128" s="33">
        <v>11349</v>
      </c>
      <c r="E128" s="8">
        <f t="shared" si="8"/>
        <v>37.755747030839345</v>
      </c>
      <c r="F128" s="44">
        <v>10865</v>
      </c>
      <c r="G128" s="45">
        <v>7999</v>
      </c>
      <c r="H128" s="55">
        <f t="shared" si="5"/>
        <v>2866</v>
      </c>
      <c r="I128" s="25">
        <f t="shared" si="4"/>
        <v>73.621721122871605</v>
      </c>
      <c r="J128" s="46">
        <f t="shared" si="7"/>
        <v>26.378278877128395</v>
      </c>
    </row>
    <row r="129" spans="1:372" s="19" customFormat="1" ht="45" x14ac:dyDescent="0.25">
      <c r="A129" s="107">
        <v>37661</v>
      </c>
      <c r="B129" s="39" t="s">
        <v>62</v>
      </c>
      <c r="C129" s="16">
        <v>30038</v>
      </c>
      <c r="D129" s="17">
        <v>7109</v>
      </c>
      <c r="E129" s="43">
        <f t="shared" si="8"/>
        <v>23.66668886077635</v>
      </c>
      <c r="F129" s="32">
        <v>6991</v>
      </c>
      <c r="G129" s="32">
        <v>5057</v>
      </c>
      <c r="H129" s="55">
        <f t="shared" si="5"/>
        <v>1934</v>
      </c>
      <c r="I129" s="20">
        <f t="shared" si="4"/>
        <v>72.335860391932485</v>
      </c>
      <c r="J129" s="18">
        <f t="shared" si="7"/>
        <v>27.664139608067515</v>
      </c>
    </row>
    <row r="130" spans="1:372" ht="30" x14ac:dyDescent="0.25">
      <c r="A130" s="108">
        <v>37913</v>
      </c>
      <c r="B130" s="37" t="s">
        <v>61</v>
      </c>
      <c r="C130" s="3">
        <v>30050</v>
      </c>
      <c r="D130" s="3">
        <v>9634</v>
      </c>
      <c r="E130" s="8">
        <v>32.059900166389347</v>
      </c>
      <c r="F130" s="33">
        <v>8937</v>
      </c>
      <c r="G130" s="33">
        <v>7089</v>
      </c>
      <c r="H130" s="55">
        <f t="shared" si="5"/>
        <v>1848</v>
      </c>
      <c r="I130" s="20">
        <f t="shared" ref="I130:I193" si="9">G130/F130*100</f>
        <v>79.321920107418592</v>
      </c>
      <c r="J130" s="12">
        <f t="shared" si="7"/>
        <v>20.678079892581408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</row>
    <row r="131" spans="1:372" x14ac:dyDescent="0.25">
      <c r="A131" s="108">
        <v>37955</v>
      </c>
      <c r="B131" s="37" t="s">
        <v>60</v>
      </c>
      <c r="C131" s="3">
        <v>30047</v>
      </c>
      <c r="D131" s="3">
        <v>5024</v>
      </c>
      <c r="E131" s="8">
        <v>16.720471261690019</v>
      </c>
      <c r="F131" s="33">
        <v>4977</v>
      </c>
      <c r="G131" s="33">
        <v>3819</v>
      </c>
      <c r="H131" s="55">
        <f t="shared" si="5"/>
        <v>1158</v>
      </c>
      <c r="I131" s="20">
        <f t="shared" si="9"/>
        <v>76.732971669680524</v>
      </c>
      <c r="J131" s="12">
        <f t="shared" ref="J131:J195" si="10">100-I131</f>
        <v>23.267028330319476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</row>
    <row r="132" spans="1:372" s="13" customFormat="1" ht="30" x14ac:dyDescent="0.25">
      <c r="A132" s="109">
        <v>37955</v>
      </c>
      <c r="B132" s="38" t="s">
        <v>59</v>
      </c>
      <c r="C132" s="23">
        <v>30047</v>
      </c>
      <c r="D132" s="23">
        <v>4991</v>
      </c>
      <c r="E132" s="24">
        <v>16.610643325456785</v>
      </c>
      <c r="F132" s="34">
        <v>4850</v>
      </c>
      <c r="G132" s="34">
        <v>3650</v>
      </c>
      <c r="H132" s="55">
        <f t="shared" si="5"/>
        <v>1200</v>
      </c>
      <c r="I132" s="25">
        <f t="shared" si="9"/>
        <v>75.257731958762889</v>
      </c>
      <c r="J132" s="26">
        <f t="shared" si="10"/>
        <v>24.742268041237111</v>
      </c>
    </row>
    <row r="133" spans="1:372" s="31" customFormat="1" x14ac:dyDescent="0.25">
      <c r="A133" s="109">
        <v>38319</v>
      </c>
      <c r="B133" s="38" t="s">
        <v>58</v>
      </c>
      <c r="C133" s="23">
        <v>29962</v>
      </c>
      <c r="D133" s="23">
        <v>7977</v>
      </c>
      <c r="E133" s="24">
        <v>26.623723382951738</v>
      </c>
      <c r="F133" s="34">
        <v>7777</v>
      </c>
      <c r="G133" s="34">
        <v>6080</v>
      </c>
      <c r="H133" s="55">
        <f t="shared" ref="H133:H196" si="11">F133-G133</f>
        <v>1697</v>
      </c>
      <c r="I133" s="25">
        <f t="shared" si="9"/>
        <v>78.179246496078179</v>
      </c>
      <c r="J133" s="26">
        <f t="shared" si="10"/>
        <v>21.820753503921821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</row>
    <row r="134" spans="1:372" ht="30" x14ac:dyDescent="0.25">
      <c r="A134" s="108">
        <v>38410</v>
      </c>
      <c r="B134" s="37" t="s">
        <v>57</v>
      </c>
      <c r="C134" s="3">
        <v>29906</v>
      </c>
      <c r="D134" s="3">
        <v>8987</v>
      </c>
      <c r="E134" s="8">
        <v>30.050825921219822</v>
      </c>
      <c r="F134" s="33">
        <v>8931</v>
      </c>
      <c r="G134" s="33">
        <v>7710</v>
      </c>
      <c r="H134" s="55">
        <f t="shared" si="11"/>
        <v>1221</v>
      </c>
      <c r="I134" s="20">
        <f t="shared" si="9"/>
        <v>86.328518642929126</v>
      </c>
      <c r="J134" s="12">
        <f t="shared" si="10"/>
        <v>13.671481357070874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</row>
    <row r="135" spans="1:372" x14ac:dyDescent="0.25">
      <c r="A135" s="108">
        <v>38683</v>
      </c>
      <c r="B135" s="37" t="s">
        <v>56</v>
      </c>
      <c r="C135" s="3">
        <v>29862</v>
      </c>
      <c r="D135" s="3">
        <v>9682</v>
      </c>
      <c r="E135" s="8">
        <v>32.422476726274198</v>
      </c>
      <c r="F135" s="33">
        <v>9320</v>
      </c>
      <c r="G135" s="33">
        <v>7327</v>
      </c>
      <c r="H135" s="55">
        <f t="shared" si="11"/>
        <v>1993</v>
      </c>
      <c r="I135" s="20">
        <f t="shared" si="9"/>
        <v>78.615879828326186</v>
      </c>
      <c r="J135" s="12">
        <f t="shared" si="10"/>
        <v>21.384120171673814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</row>
    <row r="136" spans="1:372" s="27" customFormat="1" ht="30" x14ac:dyDescent="0.25">
      <c r="A136" s="109">
        <v>38683</v>
      </c>
      <c r="B136" s="38" t="s">
        <v>55</v>
      </c>
      <c r="C136" s="23">
        <v>29862</v>
      </c>
      <c r="D136" s="23">
        <v>9864</v>
      </c>
      <c r="E136" s="24">
        <v>33.03194695599759</v>
      </c>
      <c r="F136" s="34">
        <v>9712</v>
      </c>
      <c r="G136" s="34">
        <v>8644</v>
      </c>
      <c r="H136" s="55">
        <f t="shared" si="11"/>
        <v>1068</v>
      </c>
      <c r="I136" s="25">
        <f t="shared" si="9"/>
        <v>89.003294892915989</v>
      </c>
      <c r="J136" s="26">
        <f t="shared" si="10"/>
        <v>10.996705107084011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</row>
    <row r="137" spans="1:372" ht="45" x14ac:dyDescent="0.25">
      <c r="A137" s="108">
        <v>38816</v>
      </c>
      <c r="B137" s="37" t="s">
        <v>54</v>
      </c>
      <c r="C137" s="3">
        <v>29820</v>
      </c>
      <c r="D137" s="3">
        <v>6942</v>
      </c>
      <c r="E137" s="8">
        <v>23.279678068410462</v>
      </c>
      <c r="F137" s="33">
        <v>6686</v>
      </c>
      <c r="G137" s="33">
        <v>5791</v>
      </c>
      <c r="H137" s="55">
        <f t="shared" si="11"/>
        <v>895</v>
      </c>
      <c r="I137" s="20">
        <f t="shared" si="9"/>
        <v>86.613819922225545</v>
      </c>
      <c r="J137" s="12">
        <f t="shared" si="10"/>
        <v>13.386180077774455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</row>
    <row r="138" spans="1:372" ht="60" x14ac:dyDescent="0.25">
      <c r="A138" s="108">
        <v>38858</v>
      </c>
      <c r="B138" s="37" t="s">
        <v>53</v>
      </c>
      <c r="C138" s="3">
        <v>29869</v>
      </c>
      <c r="D138" s="3">
        <v>5279</v>
      </c>
      <c r="E138" s="8">
        <v>17.673842445344672</v>
      </c>
      <c r="F138" s="33">
        <v>5124</v>
      </c>
      <c r="G138" s="33">
        <v>4509</v>
      </c>
      <c r="H138" s="55">
        <f t="shared" si="11"/>
        <v>615</v>
      </c>
      <c r="I138" s="20">
        <f t="shared" si="9"/>
        <v>87.997658079625296</v>
      </c>
      <c r="J138" s="12">
        <f t="shared" si="10"/>
        <v>12.002341920374704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</row>
    <row r="139" spans="1:372" ht="45" x14ac:dyDescent="0.25">
      <c r="A139" s="108">
        <v>38858</v>
      </c>
      <c r="B139" s="37" t="s">
        <v>52</v>
      </c>
      <c r="C139" s="3">
        <v>29869</v>
      </c>
      <c r="D139" s="3">
        <v>5306</v>
      </c>
      <c r="E139" s="8">
        <v>17.764237168971174</v>
      </c>
      <c r="F139" s="33">
        <v>5144</v>
      </c>
      <c r="G139" s="33">
        <v>4184</v>
      </c>
      <c r="H139" s="55">
        <f t="shared" si="11"/>
        <v>960</v>
      </c>
      <c r="I139" s="20">
        <f t="shared" si="9"/>
        <v>81.337480559875587</v>
      </c>
      <c r="J139" s="12">
        <f t="shared" si="10"/>
        <v>18.662519440124413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</row>
    <row r="140" spans="1:372" ht="45" x14ac:dyDescent="0.25">
      <c r="A140" s="108">
        <v>38858</v>
      </c>
      <c r="B140" s="37" t="s">
        <v>51</v>
      </c>
      <c r="C140" s="3">
        <v>29869</v>
      </c>
      <c r="D140" s="3">
        <v>5279</v>
      </c>
      <c r="E140" s="8">
        <v>17.673842445344672</v>
      </c>
      <c r="F140" s="33">
        <v>5139</v>
      </c>
      <c r="G140" s="33">
        <v>4611</v>
      </c>
      <c r="H140" s="55">
        <f t="shared" si="11"/>
        <v>528</v>
      </c>
      <c r="I140" s="20">
        <f t="shared" si="9"/>
        <v>89.725627553998834</v>
      </c>
      <c r="J140" s="12">
        <f t="shared" si="10"/>
        <v>10.274372446001166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</row>
    <row r="141" spans="1:372" ht="45" x14ac:dyDescent="0.25">
      <c r="A141" s="108">
        <v>38984</v>
      </c>
      <c r="B141" s="37" t="s">
        <v>2</v>
      </c>
      <c r="C141" s="3">
        <v>29958</v>
      </c>
      <c r="D141" s="3">
        <v>12302</v>
      </c>
      <c r="E141" s="8">
        <v>41.064156485746715</v>
      </c>
      <c r="F141" s="33">
        <v>11845</v>
      </c>
      <c r="G141" s="33">
        <v>10474</v>
      </c>
      <c r="H141" s="55">
        <f t="shared" si="11"/>
        <v>1371</v>
      </c>
      <c r="I141" s="20">
        <f t="shared" si="9"/>
        <v>88.425495989869134</v>
      </c>
      <c r="J141" s="12">
        <f t="shared" si="10"/>
        <v>11.574504010130866</v>
      </c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</row>
    <row r="142" spans="1:372" ht="30" x14ac:dyDescent="0.25">
      <c r="A142" s="108">
        <v>38984</v>
      </c>
      <c r="B142" s="37" t="s">
        <v>3</v>
      </c>
      <c r="C142" s="3">
        <v>29958</v>
      </c>
      <c r="D142" s="3">
        <v>12659</v>
      </c>
      <c r="E142" s="8">
        <v>42.255824821416645</v>
      </c>
      <c r="F142" s="33">
        <v>12452</v>
      </c>
      <c r="G142" s="33">
        <v>11716</v>
      </c>
      <c r="H142" s="55">
        <f t="shared" si="11"/>
        <v>736</v>
      </c>
      <c r="I142" s="20">
        <f t="shared" si="9"/>
        <v>94.089302923225176</v>
      </c>
      <c r="J142" s="12">
        <f t="shared" si="10"/>
        <v>5.9106970767748237</v>
      </c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</row>
    <row r="143" spans="1:372" ht="45" x14ac:dyDescent="0.25">
      <c r="A143" s="108">
        <v>38984</v>
      </c>
      <c r="B143" s="37" t="s">
        <v>50</v>
      </c>
      <c r="C143" s="3">
        <v>29958</v>
      </c>
      <c r="D143" s="3">
        <v>12267</v>
      </c>
      <c r="E143" s="8">
        <v>40.947326256759467</v>
      </c>
      <c r="F143" s="33">
        <v>11746</v>
      </c>
      <c r="G143" s="33">
        <v>10461</v>
      </c>
      <c r="H143" s="55">
        <f t="shared" si="11"/>
        <v>1285</v>
      </c>
      <c r="I143" s="20">
        <f t="shared" si="9"/>
        <v>89.060105567852887</v>
      </c>
      <c r="J143" s="12">
        <f t="shared" si="10"/>
        <v>10.939894432147113</v>
      </c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</row>
    <row r="144" spans="1:372" ht="45" x14ac:dyDescent="0.25">
      <c r="A144" s="108">
        <v>39047</v>
      </c>
      <c r="B144" s="37" t="s">
        <v>63</v>
      </c>
      <c r="C144" s="3">
        <v>29923</v>
      </c>
      <c r="D144" s="3">
        <v>10177</v>
      </c>
      <c r="E144" s="8">
        <v>34.0106272766768</v>
      </c>
      <c r="F144" s="33">
        <v>9635</v>
      </c>
      <c r="G144" s="33">
        <v>7937</v>
      </c>
      <c r="H144" s="55">
        <f t="shared" si="11"/>
        <v>1698</v>
      </c>
      <c r="I144" s="20">
        <f t="shared" si="9"/>
        <v>82.376751427088735</v>
      </c>
      <c r="J144" s="12">
        <f t="shared" si="10"/>
        <v>17.623248572911265</v>
      </c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</row>
    <row r="145" spans="1:372" s="27" customFormat="1" x14ac:dyDescent="0.25">
      <c r="A145" s="109">
        <v>39047</v>
      </c>
      <c r="B145" s="38" t="s">
        <v>4</v>
      </c>
      <c r="C145" s="23">
        <v>29923</v>
      </c>
      <c r="D145" s="23">
        <v>10210</v>
      </c>
      <c r="E145" s="24">
        <v>34.120910336530429</v>
      </c>
      <c r="F145" s="34">
        <v>9816</v>
      </c>
      <c r="G145" s="34">
        <v>7259</v>
      </c>
      <c r="H145" s="55">
        <f t="shared" si="11"/>
        <v>2557</v>
      </c>
      <c r="I145" s="25">
        <f t="shared" si="9"/>
        <v>73.950692746536262</v>
      </c>
      <c r="J145" s="26">
        <f t="shared" si="10"/>
        <v>26.049307253463738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</row>
    <row r="146" spans="1:372" ht="30" x14ac:dyDescent="0.25">
      <c r="A146" s="108">
        <v>39250</v>
      </c>
      <c r="B146" s="37" t="s">
        <v>5</v>
      </c>
      <c r="C146" s="3">
        <v>30070</v>
      </c>
      <c r="D146" s="3">
        <v>9219</v>
      </c>
      <c r="E146" s="8">
        <v>30.658463584968409</v>
      </c>
      <c r="F146" s="33">
        <v>9066</v>
      </c>
      <c r="G146" s="33">
        <v>6517</v>
      </c>
      <c r="H146" s="55">
        <f t="shared" si="11"/>
        <v>2549</v>
      </c>
      <c r="I146" s="20">
        <f t="shared" si="9"/>
        <v>71.883962056033539</v>
      </c>
      <c r="J146" s="12">
        <f t="shared" si="10"/>
        <v>28.116037943966461</v>
      </c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</row>
    <row r="147" spans="1:372" ht="30" x14ac:dyDescent="0.25">
      <c r="A147" s="108">
        <v>39250</v>
      </c>
      <c r="B147" s="37" t="s">
        <v>6</v>
      </c>
      <c r="C147" s="3">
        <v>30070</v>
      </c>
      <c r="D147" s="3">
        <v>9173</v>
      </c>
      <c r="E147" s="8">
        <v>30.505487196541402</v>
      </c>
      <c r="F147" s="33">
        <v>8964</v>
      </c>
      <c r="G147" s="33">
        <v>5771</v>
      </c>
      <c r="H147" s="55">
        <f t="shared" si="11"/>
        <v>3193</v>
      </c>
      <c r="I147" s="20">
        <f t="shared" si="9"/>
        <v>64.379741186970108</v>
      </c>
      <c r="J147" s="12">
        <f t="shared" si="10"/>
        <v>35.620258813029892</v>
      </c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</row>
    <row r="148" spans="1:372" ht="30" x14ac:dyDescent="0.25">
      <c r="A148" s="108">
        <v>39250</v>
      </c>
      <c r="B148" s="37" t="s">
        <v>7</v>
      </c>
      <c r="C148" s="3">
        <v>30070</v>
      </c>
      <c r="D148" s="3">
        <v>9199</v>
      </c>
      <c r="E148" s="8">
        <v>30.591952111739275</v>
      </c>
      <c r="F148" s="33">
        <v>9016</v>
      </c>
      <c r="G148" s="33">
        <v>6596</v>
      </c>
      <c r="H148" s="55">
        <f t="shared" si="11"/>
        <v>2420</v>
      </c>
      <c r="I148" s="20">
        <f t="shared" si="9"/>
        <v>73.158828748890855</v>
      </c>
      <c r="J148" s="12">
        <f t="shared" si="10"/>
        <v>26.841171251109145</v>
      </c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</row>
    <row r="149" spans="1:372" x14ac:dyDescent="0.25">
      <c r="A149" s="108">
        <v>39425</v>
      </c>
      <c r="B149" s="1" t="s">
        <v>8</v>
      </c>
      <c r="C149" s="3">
        <v>30229</v>
      </c>
      <c r="D149" s="3">
        <v>7992</v>
      </c>
      <c r="E149" s="8">
        <v>26.438188494492042</v>
      </c>
      <c r="F149" s="33">
        <v>7821</v>
      </c>
      <c r="G149" s="33">
        <v>6058</v>
      </c>
      <c r="H149" s="55">
        <f t="shared" si="11"/>
        <v>1763</v>
      </c>
      <c r="I149" s="20">
        <f t="shared" si="9"/>
        <v>77.458125559391377</v>
      </c>
      <c r="J149" s="12">
        <f t="shared" si="10"/>
        <v>22.541874440608623</v>
      </c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</row>
    <row r="150" spans="1:372" ht="45" x14ac:dyDescent="0.25">
      <c r="A150" s="108">
        <v>39425</v>
      </c>
      <c r="B150" s="37" t="s">
        <v>9</v>
      </c>
      <c r="C150" s="3">
        <v>30229</v>
      </c>
      <c r="D150" s="3">
        <v>8102</v>
      </c>
      <c r="E150" s="8">
        <v>26.802077475272089</v>
      </c>
      <c r="F150" s="33">
        <v>7918</v>
      </c>
      <c r="G150" s="33">
        <v>6582</v>
      </c>
      <c r="H150" s="55">
        <f t="shared" si="11"/>
        <v>1336</v>
      </c>
      <c r="I150" s="20">
        <f t="shared" si="9"/>
        <v>83.127052285930787</v>
      </c>
      <c r="J150" s="12">
        <f t="shared" si="10"/>
        <v>16.872947714069213</v>
      </c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</row>
    <row r="151" spans="1:372" ht="60" x14ac:dyDescent="0.25">
      <c r="A151" s="108">
        <v>39425</v>
      </c>
      <c r="B151" s="37" t="s">
        <v>10</v>
      </c>
      <c r="C151" s="3">
        <v>30229</v>
      </c>
      <c r="D151" s="3">
        <v>8139</v>
      </c>
      <c r="E151" s="8">
        <v>26.924476496079926</v>
      </c>
      <c r="F151" s="33">
        <v>8028</v>
      </c>
      <c r="G151" s="33">
        <v>6020</v>
      </c>
      <c r="H151" s="55">
        <f t="shared" si="11"/>
        <v>2008</v>
      </c>
      <c r="I151" s="20">
        <f t="shared" si="9"/>
        <v>74.987543597409072</v>
      </c>
      <c r="J151" s="12">
        <f t="shared" si="10"/>
        <v>25.012456402590928</v>
      </c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</row>
    <row r="152" spans="1:372" x14ac:dyDescent="0.25">
      <c r="A152" s="108">
        <v>39425</v>
      </c>
      <c r="B152" s="37" t="s">
        <v>11</v>
      </c>
      <c r="C152" s="3">
        <v>30229</v>
      </c>
      <c r="D152" s="3">
        <v>8149</v>
      </c>
      <c r="E152" s="8">
        <v>26.957557312514474</v>
      </c>
      <c r="F152" s="33">
        <v>8051</v>
      </c>
      <c r="G152" s="33">
        <v>5970</v>
      </c>
      <c r="H152" s="55">
        <f t="shared" si="11"/>
        <v>2081</v>
      </c>
      <c r="I152" s="20">
        <f t="shared" si="9"/>
        <v>74.152279219972669</v>
      </c>
      <c r="J152" s="12">
        <f t="shared" si="10"/>
        <v>25.847720780027331</v>
      </c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</row>
    <row r="153" spans="1:372" ht="30" x14ac:dyDescent="0.25">
      <c r="A153" s="108">
        <v>39425</v>
      </c>
      <c r="B153" s="37" t="s">
        <v>12</v>
      </c>
      <c r="C153" s="3">
        <v>30229</v>
      </c>
      <c r="D153" s="3">
        <v>8139</v>
      </c>
      <c r="E153" s="8">
        <v>26.924476496079926</v>
      </c>
      <c r="F153" s="33">
        <v>8026</v>
      </c>
      <c r="G153" s="33">
        <v>5936</v>
      </c>
      <c r="H153" s="55">
        <f t="shared" si="11"/>
        <v>2090</v>
      </c>
      <c r="I153" s="20">
        <f t="shared" si="9"/>
        <v>73.959631198604541</v>
      </c>
      <c r="J153" s="12">
        <f t="shared" si="10"/>
        <v>26.040368801395459</v>
      </c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</row>
    <row r="154" spans="1:372" ht="30" x14ac:dyDescent="0.25">
      <c r="A154" s="108">
        <v>39425</v>
      </c>
      <c r="B154" s="37" t="s">
        <v>13</v>
      </c>
      <c r="C154" s="3">
        <v>30229</v>
      </c>
      <c r="D154" s="3">
        <v>8140</v>
      </c>
      <c r="E154" s="8">
        <v>26.927784577723379</v>
      </c>
      <c r="F154" s="33">
        <v>8021</v>
      </c>
      <c r="G154" s="33">
        <v>5920</v>
      </c>
      <c r="H154" s="55">
        <f t="shared" si="11"/>
        <v>2101</v>
      </c>
      <c r="I154" s="20">
        <f t="shared" si="9"/>
        <v>73.806258571250467</v>
      </c>
      <c r="J154" s="12">
        <f t="shared" si="10"/>
        <v>26.193741428749533</v>
      </c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</row>
    <row r="155" spans="1:372" s="27" customFormat="1" ht="45" x14ac:dyDescent="0.25">
      <c r="A155" s="109">
        <v>39425</v>
      </c>
      <c r="B155" s="38" t="s">
        <v>14</v>
      </c>
      <c r="C155" s="23">
        <v>30229</v>
      </c>
      <c r="D155" s="23">
        <v>8142</v>
      </c>
      <c r="E155" s="24">
        <v>26.93440074101029</v>
      </c>
      <c r="F155" s="34">
        <v>7982</v>
      </c>
      <c r="G155" s="34">
        <v>5817</v>
      </c>
      <c r="H155" s="55">
        <f t="shared" si="11"/>
        <v>2165</v>
      </c>
      <c r="I155" s="25">
        <f t="shared" si="9"/>
        <v>72.876472062139825</v>
      </c>
      <c r="J155" s="26">
        <f t="shared" si="10"/>
        <v>27.123527937860175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</row>
    <row r="156" spans="1:372" ht="30" x14ac:dyDescent="0.25">
      <c r="A156" s="108">
        <v>39502</v>
      </c>
      <c r="B156" s="37" t="s">
        <v>15</v>
      </c>
      <c r="C156" s="3">
        <v>30261</v>
      </c>
      <c r="D156" s="3">
        <v>8366</v>
      </c>
      <c r="E156" s="8">
        <v>27.646145203397111</v>
      </c>
      <c r="F156" s="33">
        <v>8186</v>
      </c>
      <c r="G156" s="33">
        <v>6625</v>
      </c>
      <c r="H156" s="55">
        <f t="shared" si="11"/>
        <v>1561</v>
      </c>
      <c r="I156" s="20">
        <f t="shared" si="9"/>
        <v>80.930857561690701</v>
      </c>
      <c r="J156" s="12">
        <f t="shared" si="10"/>
        <v>19.069142438309299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</row>
    <row r="157" spans="1:372" ht="45" x14ac:dyDescent="0.25">
      <c r="A157" s="108">
        <v>39502</v>
      </c>
      <c r="B157" s="37" t="s">
        <v>16</v>
      </c>
      <c r="C157" s="3">
        <v>30261</v>
      </c>
      <c r="D157" s="3">
        <v>8350</v>
      </c>
      <c r="E157" s="8">
        <v>27.593271868081025</v>
      </c>
      <c r="F157" s="33">
        <v>8137</v>
      </c>
      <c r="G157" s="33">
        <v>6769</v>
      </c>
      <c r="H157" s="55">
        <f t="shared" si="11"/>
        <v>1368</v>
      </c>
      <c r="I157" s="20">
        <f t="shared" si="9"/>
        <v>83.187907091065512</v>
      </c>
      <c r="J157" s="12">
        <f t="shared" si="10"/>
        <v>16.812092908934488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</row>
    <row r="158" spans="1:372" x14ac:dyDescent="0.25">
      <c r="A158" s="108">
        <v>39502</v>
      </c>
      <c r="B158" s="1" t="s">
        <v>1</v>
      </c>
      <c r="C158" s="3">
        <v>30261</v>
      </c>
      <c r="D158" s="3">
        <v>8238</v>
      </c>
      <c r="E158" s="8">
        <v>27.223158520868445</v>
      </c>
      <c r="F158" s="33">
        <v>7903</v>
      </c>
      <c r="G158" s="33">
        <v>6876</v>
      </c>
      <c r="H158" s="55">
        <f t="shared" si="11"/>
        <v>1027</v>
      </c>
      <c r="I158" s="20">
        <f t="shared" si="9"/>
        <v>87.004934834872842</v>
      </c>
      <c r="J158" s="12">
        <f t="shared" si="10"/>
        <v>12.995065165127158</v>
      </c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</row>
    <row r="159" spans="1:372" ht="45" x14ac:dyDescent="0.25">
      <c r="A159" s="108">
        <v>39600</v>
      </c>
      <c r="B159" s="37" t="s">
        <v>64</v>
      </c>
      <c r="C159" s="3">
        <v>30185</v>
      </c>
      <c r="D159" s="3">
        <v>10946</v>
      </c>
      <c r="E159" s="8">
        <v>36.263044558555571</v>
      </c>
      <c r="F159" s="33">
        <v>10591</v>
      </c>
      <c r="G159" s="33">
        <v>8841</v>
      </c>
      <c r="H159" s="55">
        <f t="shared" si="11"/>
        <v>1750</v>
      </c>
      <c r="I159" s="20">
        <f t="shared" si="9"/>
        <v>83.476536682088565</v>
      </c>
      <c r="J159" s="12">
        <f t="shared" si="10"/>
        <v>16.523463317911435</v>
      </c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</row>
    <row r="160" spans="1:372" ht="30" x14ac:dyDescent="0.25">
      <c r="A160" s="108">
        <v>39600</v>
      </c>
      <c r="B160" s="37" t="s">
        <v>17</v>
      </c>
      <c r="C160" s="3">
        <v>30185</v>
      </c>
      <c r="D160" s="3">
        <v>11021</v>
      </c>
      <c r="E160" s="8">
        <v>36.511512340566505</v>
      </c>
      <c r="F160" s="33">
        <v>10807</v>
      </c>
      <c r="G160" s="33">
        <v>9614</v>
      </c>
      <c r="H160" s="55">
        <f t="shared" si="11"/>
        <v>1193</v>
      </c>
      <c r="I160" s="20">
        <f t="shared" si="9"/>
        <v>88.960858702692704</v>
      </c>
      <c r="J160" s="12">
        <f t="shared" si="10"/>
        <v>11.039141297307296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</row>
    <row r="161" spans="1:372" ht="31.5" customHeight="1" x14ac:dyDescent="0.25">
      <c r="A161" s="108">
        <v>39600</v>
      </c>
      <c r="B161" s="37" t="s">
        <v>18</v>
      </c>
      <c r="C161" s="3">
        <v>30185</v>
      </c>
      <c r="D161" s="3">
        <v>10939</v>
      </c>
      <c r="E161" s="8">
        <v>36.239854232234556</v>
      </c>
      <c r="F161" s="33">
        <v>10603</v>
      </c>
      <c r="G161" s="33">
        <v>9044</v>
      </c>
      <c r="H161" s="55">
        <f t="shared" si="11"/>
        <v>1559</v>
      </c>
      <c r="I161" s="20">
        <f t="shared" si="9"/>
        <v>85.296614165802126</v>
      </c>
      <c r="J161" s="12">
        <f t="shared" si="10"/>
        <v>14.703385834197874</v>
      </c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</row>
    <row r="162" spans="1:372" ht="45" x14ac:dyDescent="0.25">
      <c r="A162" s="108">
        <v>39600</v>
      </c>
      <c r="B162" s="37" t="s">
        <v>19</v>
      </c>
      <c r="C162" s="3">
        <v>30185</v>
      </c>
      <c r="D162" s="3">
        <v>10890</v>
      </c>
      <c r="E162" s="8">
        <v>36.077521947987414</v>
      </c>
      <c r="F162" s="33">
        <v>10433</v>
      </c>
      <c r="G162" s="33">
        <v>8760</v>
      </c>
      <c r="H162" s="55">
        <f t="shared" si="11"/>
        <v>1673</v>
      </c>
      <c r="I162" s="20">
        <f t="shared" si="9"/>
        <v>83.964343908751076</v>
      </c>
      <c r="J162" s="12">
        <f t="shared" si="10"/>
        <v>16.035656091248924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</row>
    <row r="163" spans="1:372" ht="45" x14ac:dyDescent="0.25">
      <c r="A163" s="108">
        <v>39600</v>
      </c>
      <c r="B163" s="37" t="s">
        <v>65</v>
      </c>
      <c r="C163" s="3">
        <v>30185</v>
      </c>
      <c r="D163" s="3">
        <v>11197</v>
      </c>
      <c r="E163" s="8">
        <v>37.094583402352157</v>
      </c>
      <c r="F163" s="33">
        <v>10781</v>
      </c>
      <c r="G163" s="33">
        <v>9063</v>
      </c>
      <c r="H163" s="55">
        <f t="shared" si="11"/>
        <v>1718</v>
      </c>
      <c r="I163" s="20">
        <f t="shared" si="9"/>
        <v>84.064558018736662</v>
      </c>
      <c r="J163" s="12">
        <f t="shared" si="10"/>
        <v>15.935441981263338</v>
      </c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</row>
    <row r="164" spans="1:372" ht="45" x14ac:dyDescent="0.25">
      <c r="A164" s="108">
        <v>39782</v>
      </c>
      <c r="B164" s="37" t="s">
        <v>20</v>
      </c>
      <c r="C164" s="3">
        <v>30223</v>
      </c>
      <c r="D164" s="3">
        <v>10312</v>
      </c>
      <c r="E164" s="8">
        <v>34.119710154518081</v>
      </c>
      <c r="F164" s="33">
        <v>9936</v>
      </c>
      <c r="G164" s="33">
        <v>8388</v>
      </c>
      <c r="H164" s="55">
        <f t="shared" si="11"/>
        <v>1548</v>
      </c>
      <c r="I164" s="20">
        <f t="shared" si="9"/>
        <v>84.420289855072468</v>
      </c>
      <c r="J164" s="12">
        <f t="shared" si="10"/>
        <v>15.579710144927532</v>
      </c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</row>
    <row r="165" spans="1:372" ht="45" x14ac:dyDescent="0.25">
      <c r="A165" s="108">
        <v>39782</v>
      </c>
      <c r="B165" s="37" t="s">
        <v>21</v>
      </c>
      <c r="C165" s="3">
        <v>30223</v>
      </c>
      <c r="D165" s="3">
        <v>10307</v>
      </c>
      <c r="E165" s="8">
        <v>34.103166462627797</v>
      </c>
      <c r="F165" s="33">
        <v>9949</v>
      </c>
      <c r="G165" s="33">
        <v>8646</v>
      </c>
      <c r="H165" s="55">
        <f t="shared" si="11"/>
        <v>1303</v>
      </c>
      <c r="I165" s="20">
        <f t="shared" si="9"/>
        <v>86.90320635239722</v>
      </c>
      <c r="J165" s="12">
        <f t="shared" si="10"/>
        <v>13.09679364760278</v>
      </c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</row>
    <row r="166" spans="1:372" ht="45" x14ac:dyDescent="0.25">
      <c r="A166" s="108">
        <v>39782</v>
      </c>
      <c r="B166" s="37" t="s">
        <v>22</v>
      </c>
      <c r="C166" s="3">
        <v>30223</v>
      </c>
      <c r="D166" s="3">
        <v>10316</v>
      </c>
      <c r="E166" s="8">
        <v>34.132945108030313</v>
      </c>
      <c r="F166" s="33">
        <v>9939</v>
      </c>
      <c r="G166" s="33">
        <v>8452</v>
      </c>
      <c r="H166" s="55">
        <f t="shared" si="11"/>
        <v>1487</v>
      </c>
      <c r="I166" s="20">
        <f t="shared" si="9"/>
        <v>85.038736291377404</v>
      </c>
      <c r="J166" s="12">
        <f t="shared" si="10"/>
        <v>14.961263708622596</v>
      </c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</row>
    <row r="167" spans="1:372" ht="30" x14ac:dyDescent="0.25">
      <c r="A167" s="108">
        <v>39782</v>
      </c>
      <c r="B167" s="37" t="s">
        <v>66</v>
      </c>
      <c r="C167" s="3">
        <v>30223</v>
      </c>
      <c r="D167" s="3">
        <v>10227</v>
      </c>
      <c r="E167" s="8">
        <v>33.838467392383286</v>
      </c>
      <c r="F167" s="33">
        <v>9724</v>
      </c>
      <c r="G167" s="33">
        <v>8266</v>
      </c>
      <c r="H167" s="55">
        <f t="shared" si="11"/>
        <v>1458</v>
      </c>
      <c r="I167" s="20">
        <f t="shared" si="9"/>
        <v>85.006170300287948</v>
      </c>
      <c r="J167" s="12">
        <f t="shared" si="10"/>
        <v>14.993829699712052</v>
      </c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</row>
    <row r="168" spans="1:372" x14ac:dyDescent="0.25">
      <c r="A168" s="108">
        <v>39782</v>
      </c>
      <c r="B168" s="1" t="s">
        <v>23</v>
      </c>
      <c r="C168" s="3">
        <v>30223</v>
      </c>
      <c r="D168" s="3">
        <v>10355</v>
      </c>
      <c r="E168" s="8">
        <v>34.261985904774512</v>
      </c>
      <c r="F168" s="33">
        <v>10025</v>
      </c>
      <c r="G168" s="33">
        <v>8776</v>
      </c>
      <c r="H168" s="55">
        <f t="shared" si="11"/>
        <v>1249</v>
      </c>
      <c r="I168" s="20">
        <f t="shared" si="9"/>
        <v>87.54114713216957</v>
      </c>
      <c r="J168" s="12">
        <f t="shared" si="10"/>
        <v>12.45885286783043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</row>
    <row r="169" spans="1:372" s="27" customFormat="1" x14ac:dyDescent="0.25">
      <c r="A169" s="109">
        <v>39782</v>
      </c>
      <c r="B169" s="28" t="s">
        <v>24</v>
      </c>
      <c r="C169" s="23">
        <v>30223</v>
      </c>
      <c r="D169" s="23">
        <v>10295</v>
      </c>
      <c r="E169" s="24">
        <v>34.063461602091124</v>
      </c>
      <c r="F169" s="34">
        <v>9942</v>
      </c>
      <c r="G169" s="34">
        <v>8017</v>
      </c>
      <c r="H169" s="55">
        <f t="shared" si="11"/>
        <v>1925</v>
      </c>
      <c r="I169" s="25">
        <f t="shared" si="9"/>
        <v>80.63769865218265</v>
      </c>
      <c r="J169" s="26">
        <f t="shared" si="10"/>
        <v>19.36230134781735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</row>
    <row r="170" spans="1:372" ht="30" x14ac:dyDescent="0.25">
      <c r="A170" s="108">
        <v>39852</v>
      </c>
      <c r="B170" s="37" t="s">
        <v>25</v>
      </c>
      <c r="C170" s="3">
        <v>30498</v>
      </c>
      <c r="D170" s="3">
        <v>11661</v>
      </c>
      <c r="E170" s="8">
        <v>38.235294117647058</v>
      </c>
      <c r="F170" s="33">
        <v>11345</v>
      </c>
      <c r="G170" s="33">
        <v>9216</v>
      </c>
      <c r="H170" s="55">
        <f t="shared" si="11"/>
        <v>2129</v>
      </c>
      <c r="I170" s="20">
        <f t="shared" si="9"/>
        <v>81.23402379903041</v>
      </c>
      <c r="J170" s="12">
        <f t="shared" si="10"/>
        <v>18.76597620096959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</row>
    <row r="171" spans="1:372" x14ac:dyDescent="0.25">
      <c r="A171" s="108">
        <v>40146</v>
      </c>
      <c r="B171" s="1" t="s">
        <v>0</v>
      </c>
      <c r="C171" s="3">
        <v>30619</v>
      </c>
      <c r="D171" s="3">
        <v>12245</v>
      </c>
      <c r="E171" s="8">
        <v>39.991508540448741</v>
      </c>
      <c r="F171" s="33">
        <v>11633</v>
      </c>
      <c r="G171" s="33">
        <v>7911</v>
      </c>
      <c r="H171" s="55">
        <f t="shared" si="11"/>
        <v>3722</v>
      </c>
      <c r="I171" s="20">
        <f t="shared" si="9"/>
        <v>68.004813891515511</v>
      </c>
      <c r="J171" s="12">
        <f t="shared" si="10"/>
        <v>31.995186108484489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</row>
    <row r="172" spans="1:372" ht="60" x14ac:dyDescent="0.25">
      <c r="A172" s="108">
        <v>40146</v>
      </c>
      <c r="B172" s="37" t="s">
        <v>26</v>
      </c>
      <c r="C172" s="3">
        <v>30619</v>
      </c>
      <c r="D172" s="3">
        <v>12043</v>
      </c>
      <c r="E172" s="8">
        <v>39.331787452235538</v>
      </c>
      <c r="F172" s="33">
        <v>11286</v>
      </c>
      <c r="G172" s="33">
        <v>9146</v>
      </c>
      <c r="H172" s="55">
        <f t="shared" si="11"/>
        <v>2140</v>
      </c>
      <c r="I172" s="20">
        <f t="shared" si="9"/>
        <v>81.03845472266525</v>
      </c>
      <c r="J172" s="12">
        <f t="shared" si="10"/>
        <v>18.96154527733475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</row>
    <row r="173" spans="1:372" ht="47.25" customHeight="1" x14ac:dyDescent="0.25">
      <c r="A173" s="108">
        <v>40146</v>
      </c>
      <c r="B173" s="37" t="s">
        <v>27</v>
      </c>
      <c r="C173" s="3">
        <v>30619</v>
      </c>
      <c r="D173" s="3">
        <v>12060</v>
      </c>
      <c r="E173" s="8">
        <v>39.387308533916851</v>
      </c>
      <c r="F173" s="33">
        <v>11311</v>
      </c>
      <c r="G173" s="33">
        <v>9258</v>
      </c>
      <c r="H173" s="55">
        <f t="shared" si="11"/>
        <v>2053</v>
      </c>
      <c r="I173" s="20">
        <f t="shared" si="9"/>
        <v>81.849527009106183</v>
      </c>
      <c r="J173" s="12">
        <f t="shared" si="10"/>
        <v>18.150472990893817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</row>
    <row r="174" spans="1:372" s="27" customFormat="1" ht="45" x14ac:dyDescent="0.25">
      <c r="A174" s="109">
        <v>40146</v>
      </c>
      <c r="B174" s="38" t="s">
        <v>28</v>
      </c>
      <c r="C174" s="23">
        <v>30619</v>
      </c>
      <c r="D174" s="23">
        <v>12056</v>
      </c>
      <c r="E174" s="24">
        <v>39.374244749991831</v>
      </c>
      <c r="F174" s="34">
        <v>11304</v>
      </c>
      <c r="G174" s="34">
        <v>9151</v>
      </c>
      <c r="H174" s="55">
        <f t="shared" si="11"/>
        <v>2153</v>
      </c>
      <c r="I174" s="25">
        <f t="shared" si="9"/>
        <v>80.953644727530076</v>
      </c>
      <c r="J174" s="26">
        <f t="shared" si="10"/>
        <v>19.046355272469924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</row>
    <row r="175" spans="1:372" ht="45" x14ac:dyDescent="0.25">
      <c r="A175" s="108">
        <v>40244</v>
      </c>
      <c r="B175" s="37" t="s">
        <v>29</v>
      </c>
      <c r="C175" s="3">
        <v>30474</v>
      </c>
      <c r="D175" s="3">
        <v>11562</v>
      </c>
      <c r="E175" s="8">
        <v>37.940539476274857</v>
      </c>
      <c r="F175" s="33">
        <v>11139</v>
      </c>
      <c r="G175" s="33">
        <v>8161</v>
      </c>
      <c r="H175" s="55">
        <f t="shared" si="11"/>
        <v>2978</v>
      </c>
      <c r="I175" s="20">
        <f t="shared" si="9"/>
        <v>73.265104587485411</v>
      </c>
      <c r="J175" s="12">
        <f t="shared" si="10"/>
        <v>26.734895412514589</v>
      </c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</row>
    <row r="176" spans="1:372" ht="45" x14ac:dyDescent="0.25">
      <c r="A176" s="108">
        <v>40447</v>
      </c>
      <c r="B176" s="35" t="s">
        <v>30</v>
      </c>
      <c r="C176" s="3">
        <v>30597</v>
      </c>
      <c r="D176" s="3">
        <v>8324</v>
      </c>
      <c r="E176" s="8">
        <v>27.205281563551981</v>
      </c>
      <c r="F176" s="33">
        <v>7911</v>
      </c>
      <c r="G176" s="33">
        <v>6441</v>
      </c>
      <c r="H176" s="55">
        <f t="shared" si="11"/>
        <v>1470</v>
      </c>
      <c r="I176" s="20">
        <f t="shared" si="9"/>
        <v>81.418278346605987</v>
      </c>
      <c r="J176" s="12">
        <f t="shared" si="10"/>
        <v>18.581721653394013</v>
      </c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</row>
    <row r="177" spans="1:372" ht="30" x14ac:dyDescent="0.25">
      <c r="A177" s="108">
        <v>40447</v>
      </c>
      <c r="B177" s="35" t="s">
        <v>31</v>
      </c>
      <c r="C177" s="3">
        <v>30597</v>
      </c>
      <c r="D177" s="3">
        <v>8411</v>
      </c>
      <c r="E177" s="8">
        <v>27.489623165669837</v>
      </c>
      <c r="F177" s="33">
        <v>8084</v>
      </c>
      <c r="G177" s="33">
        <v>5206</v>
      </c>
      <c r="H177" s="55">
        <f t="shared" si="11"/>
        <v>2878</v>
      </c>
      <c r="I177" s="20">
        <f t="shared" si="9"/>
        <v>64.398812469074713</v>
      </c>
      <c r="J177" s="12">
        <f t="shared" si="10"/>
        <v>35.601187530925287</v>
      </c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</row>
    <row r="178" spans="1:372" ht="30" x14ac:dyDescent="0.25">
      <c r="A178" s="108">
        <v>40447</v>
      </c>
      <c r="B178" s="35" t="s">
        <v>32</v>
      </c>
      <c r="C178" s="3">
        <v>30597</v>
      </c>
      <c r="D178" s="3">
        <v>8273</v>
      </c>
      <c r="E178" s="8">
        <v>27.038598555413927</v>
      </c>
      <c r="F178" s="33">
        <v>7802</v>
      </c>
      <c r="G178" s="33">
        <v>6187</v>
      </c>
      <c r="H178" s="55">
        <f t="shared" si="11"/>
        <v>1615</v>
      </c>
      <c r="I178" s="20">
        <f t="shared" si="9"/>
        <v>79.300179441168922</v>
      </c>
      <c r="J178" s="12">
        <f t="shared" si="10"/>
        <v>20.699820558831078</v>
      </c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</row>
    <row r="179" spans="1:372" s="27" customFormat="1" x14ac:dyDescent="0.25">
      <c r="A179" s="109">
        <v>40510</v>
      </c>
      <c r="B179" s="22" t="s">
        <v>33</v>
      </c>
      <c r="C179" s="23">
        <v>30620</v>
      </c>
      <c r="D179" s="23">
        <v>12296</v>
      </c>
      <c r="E179" s="24">
        <v>40.156760287393858</v>
      </c>
      <c r="F179" s="34">
        <v>11813</v>
      </c>
      <c r="G179" s="34">
        <v>7961</v>
      </c>
      <c r="H179" s="55">
        <f t="shared" si="11"/>
        <v>3852</v>
      </c>
      <c r="I179" s="25">
        <f t="shared" si="9"/>
        <v>67.391856429357489</v>
      </c>
      <c r="J179" s="26">
        <f t="shared" si="10"/>
        <v>32.608143570642511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</row>
    <row r="180" spans="1:372" x14ac:dyDescent="0.25">
      <c r="A180" s="108">
        <v>40587</v>
      </c>
      <c r="B180" s="2" t="s">
        <v>34</v>
      </c>
      <c r="C180" s="3">
        <v>30687</v>
      </c>
      <c r="D180" s="3">
        <v>11314</v>
      </c>
      <c r="E180" s="8">
        <v>36.869032489327729</v>
      </c>
      <c r="F180" s="33">
        <v>11037</v>
      </c>
      <c r="G180" s="33">
        <v>9930</v>
      </c>
      <c r="H180" s="55">
        <f t="shared" si="11"/>
        <v>1107</v>
      </c>
      <c r="I180" s="20">
        <f t="shared" si="9"/>
        <v>89.97010057080729</v>
      </c>
      <c r="J180" s="12">
        <f t="shared" si="10"/>
        <v>10.02989942919271</v>
      </c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</row>
    <row r="181" spans="1:372" ht="48.75" customHeight="1" x14ac:dyDescent="0.25">
      <c r="A181" s="108">
        <v>40587</v>
      </c>
      <c r="B181" s="35" t="s">
        <v>67</v>
      </c>
      <c r="C181" s="3">
        <v>30687</v>
      </c>
      <c r="D181" s="3">
        <v>11314</v>
      </c>
      <c r="E181" s="8">
        <v>36.869032489327729</v>
      </c>
      <c r="F181" s="33">
        <v>11025</v>
      </c>
      <c r="G181" s="33">
        <v>9944</v>
      </c>
      <c r="H181" s="55">
        <f t="shared" si="11"/>
        <v>1081</v>
      </c>
      <c r="I181" s="20">
        <f t="shared" si="9"/>
        <v>90.195011337868479</v>
      </c>
      <c r="J181" s="12">
        <f t="shared" si="10"/>
        <v>9.804988662131521</v>
      </c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3"/>
      <c r="MT181" s="13"/>
      <c r="MU181" s="13"/>
      <c r="MV181" s="13"/>
      <c r="MW181" s="13"/>
      <c r="MX181" s="13"/>
      <c r="MY181" s="13"/>
      <c r="MZ181" s="13"/>
      <c r="NA181" s="13"/>
      <c r="NB181" s="13"/>
      <c r="NC181" s="13"/>
      <c r="ND181" s="13"/>
      <c r="NE181" s="13"/>
      <c r="NF181" s="13"/>
      <c r="NG181" s="13"/>
      <c r="NH181" s="13"/>
    </row>
    <row r="182" spans="1:372" x14ac:dyDescent="0.25">
      <c r="A182" s="108">
        <v>40678</v>
      </c>
      <c r="B182" s="2" t="s">
        <v>35</v>
      </c>
      <c r="C182" s="3">
        <v>30649</v>
      </c>
      <c r="D182" s="3">
        <v>7824</v>
      </c>
      <c r="E182" s="8">
        <v>25.527749681881957</v>
      </c>
      <c r="F182" s="33">
        <v>7704</v>
      </c>
      <c r="G182" s="33">
        <v>6004</v>
      </c>
      <c r="H182" s="55">
        <f t="shared" si="11"/>
        <v>1700</v>
      </c>
      <c r="I182" s="20">
        <f t="shared" si="9"/>
        <v>77.93354101765317</v>
      </c>
      <c r="J182" s="12">
        <f t="shared" si="10"/>
        <v>22.06645898234683</v>
      </c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</row>
    <row r="183" spans="1:372" x14ac:dyDescent="0.25">
      <c r="A183" s="108">
        <v>40678</v>
      </c>
      <c r="B183" s="2" t="s">
        <v>36</v>
      </c>
      <c r="C183" s="3">
        <v>30649</v>
      </c>
      <c r="D183" s="3">
        <v>7742</v>
      </c>
      <c r="E183" s="8">
        <v>25.260204248099448</v>
      </c>
      <c r="F183" s="33">
        <v>7543</v>
      </c>
      <c r="G183" s="33">
        <v>5122</v>
      </c>
      <c r="H183" s="55">
        <f t="shared" si="11"/>
        <v>2421</v>
      </c>
      <c r="I183" s="20">
        <f t="shared" si="9"/>
        <v>67.904016969375576</v>
      </c>
      <c r="J183" s="12">
        <f t="shared" si="10"/>
        <v>32.095983030624424</v>
      </c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</row>
    <row r="184" spans="1:372" x14ac:dyDescent="0.25">
      <c r="A184" s="108">
        <v>40678</v>
      </c>
      <c r="B184" s="2" t="s">
        <v>37</v>
      </c>
      <c r="C184" s="3">
        <v>30649</v>
      </c>
      <c r="D184" s="3">
        <v>7826</v>
      </c>
      <c r="E184" s="8">
        <v>25.534275180266892</v>
      </c>
      <c r="F184" s="33">
        <v>7681</v>
      </c>
      <c r="G184" s="33">
        <v>5152</v>
      </c>
      <c r="H184" s="55">
        <f t="shared" si="11"/>
        <v>2529</v>
      </c>
      <c r="I184" s="20">
        <f t="shared" si="9"/>
        <v>67.074599661502404</v>
      </c>
      <c r="J184" s="12">
        <f t="shared" si="10"/>
        <v>32.925400338497596</v>
      </c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</row>
    <row r="185" spans="1:372" ht="30" x14ac:dyDescent="0.25">
      <c r="A185" s="108">
        <v>40678</v>
      </c>
      <c r="B185" s="35" t="s">
        <v>38</v>
      </c>
      <c r="C185" s="3">
        <v>30649</v>
      </c>
      <c r="D185" s="3">
        <v>7865</v>
      </c>
      <c r="E185" s="8">
        <v>25.661522398773208</v>
      </c>
      <c r="F185" s="33">
        <v>7771</v>
      </c>
      <c r="G185" s="33">
        <v>5492</v>
      </c>
      <c r="H185" s="55">
        <f t="shared" si="11"/>
        <v>2279</v>
      </c>
      <c r="I185" s="20">
        <f t="shared" si="9"/>
        <v>70.673015055977345</v>
      </c>
      <c r="J185" s="12">
        <f t="shared" si="10"/>
        <v>29.326984944022655</v>
      </c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</row>
    <row r="186" spans="1:372" x14ac:dyDescent="0.25">
      <c r="A186" s="108">
        <v>40678</v>
      </c>
      <c r="B186" s="2" t="s">
        <v>39</v>
      </c>
      <c r="C186" s="3">
        <v>30649</v>
      </c>
      <c r="D186" s="3">
        <v>7883</v>
      </c>
      <c r="E186" s="8">
        <v>25.720251884237662</v>
      </c>
      <c r="F186" s="33">
        <v>7823</v>
      </c>
      <c r="G186" s="33">
        <v>6240</v>
      </c>
      <c r="H186" s="55">
        <f t="shared" si="11"/>
        <v>1583</v>
      </c>
      <c r="I186" s="20">
        <f t="shared" si="9"/>
        <v>79.764796114022758</v>
      </c>
      <c r="J186" s="12">
        <f t="shared" si="10"/>
        <v>20.235203885977242</v>
      </c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</row>
    <row r="187" spans="1:372" x14ac:dyDescent="0.25">
      <c r="A187" s="108">
        <v>40678</v>
      </c>
      <c r="B187" s="2" t="s">
        <v>40</v>
      </c>
      <c r="C187" s="3">
        <v>30649</v>
      </c>
      <c r="D187" s="3">
        <v>7824</v>
      </c>
      <c r="E187" s="8">
        <v>25.527749681881957</v>
      </c>
      <c r="F187" s="33">
        <v>7704</v>
      </c>
      <c r="G187" s="33">
        <v>5429</v>
      </c>
      <c r="H187" s="55">
        <f t="shared" si="11"/>
        <v>2275</v>
      </c>
      <c r="I187" s="20">
        <f t="shared" si="9"/>
        <v>70.4698857736241</v>
      </c>
      <c r="J187" s="12">
        <f t="shared" si="10"/>
        <v>29.5301142263759</v>
      </c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3"/>
      <c r="MT187" s="13"/>
      <c r="MU187" s="13"/>
      <c r="MV187" s="13"/>
      <c r="MW187" s="13"/>
      <c r="MX187" s="13"/>
      <c r="MY187" s="13"/>
      <c r="MZ187" s="13"/>
      <c r="NA187" s="13"/>
      <c r="NB187" s="13"/>
      <c r="NC187" s="13"/>
      <c r="ND187" s="13"/>
      <c r="NE187" s="13"/>
      <c r="NF187" s="13"/>
      <c r="NG187" s="13"/>
      <c r="NH187" s="13"/>
    </row>
    <row r="188" spans="1:372" x14ac:dyDescent="0.25">
      <c r="A188" s="108">
        <v>40888</v>
      </c>
      <c r="B188" s="2" t="s">
        <v>41</v>
      </c>
      <c r="C188" s="3">
        <v>30833</v>
      </c>
      <c r="D188" s="3">
        <v>5931</v>
      </c>
      <c r="E188" s="8">
        <v>19.235883631174392</v>
      </c>
      <c r="F188" s="33">
        <v>5832</v>
      </c>
      <c r="G188" s="33">
        <v>3896</v>
      </c>
      <c r="H188" s="55">
        <f t="shared" si="11"/>
        <v>1936</v>
      </c>
      <c r="I188" s="20">
        <f t="shared" si="9"/>
        <v>66.803840877914951</v>
      </c>
      <c r="J188" s="12">
        <f>100-I188</f>
        <v>33.196159122085049</v>
      </c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3"/>
      <c r="MT188" s="13"/>
      <c r="MU188" s="13"/>
      <c r="MV188" s="13"/>
      <c r="MW188" s="13"/>
      <c r="MX188" s="13"/>
      <c r="MY188" s="13"/>
      <c r="MZ188" s="13"/>
      <c r="NA188" s="13"/>
      <c r="NB188" s="13"/>
      <c r="NC188" s="13"/>
      <c r="ND188" s="13"/>
      <c r="NE188" s="13"/>
      <c r="NF188" s="13"/>
      <c r="NG188" s="13"/>
      <c r="NH188" s="13"/>
    </row>
    <row r="189" spans="1:372" s="27" customFormat="1" ht="30" x14ac:dyDescent="0.25">
      <c r="A189" s="109">
        <v>40888</v>
      </c>
      <c r="B189" s="36" t="s">
        <v>42</v>
      </c>
      <c r="C189" s="23">
        <v>30833</v>
      </c>
      <c r="D189" s="23">
        <v>5973</v>
      </c>
      <c r="E189" s="24">
        <v>19.37210132001427</v>
      </c>
      <c r="F189" s="34">
        <v>5942</v>
      </c>
      <c r="G189" s="34">
        <v>4668</v>
      </c>
      <c r="H189" s="55">
        <f t="shared" si="11"/>
        <v>1274</v>
      </c>
      <c r="I189" s="25">
        <f t="shared" si="9"/>
        <v>78.559407606866372</v>
      </c>
      <c r="J189" s="26">
        <f t="shared" si="10"/>
        <v>21.440592393133628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3"/>
      <c r="MT189" s="13"/>
      <c r="MU189" s="13"/>
      <c r="MV189" s="13"/>
      <c r="MW189" s="13"/>
      <c r="MX189" s="13"/>
      <c r="MY189" s="13"/>
      <c r="MZ189" s="13"/>
      <c r="NA189" s="13"/>
      <c r="NB189" s="13"/>
      <c r="NC189" s="13"/>
      <c r="ND189" s="13"/>
      <c r="NE189" s="13"/>
      <c r="NF189" s="13"/>
      <c r="NG189" s="13"/>
      <c r="NH189" s="13"/>
    </row>
    <row r="190" spans="1:372" ht="45" x14ac:dyDescent="0.25">
      <c r="A190" s="108">
        <v>40979</v>
      </c>
      <c r="B190" s="35" t="s">
        <v>68</v>
      </c>
      <c r="C190" s="3">
        <v>30769</v>
      </c>
      <c r="D190" s="3">
        <v>9677</v>
      </c>
      <c r="E190" s="8">
        <v>31.450485878644091</v>
      </c>
      <c r="F190" s="33">
        <f>4752+4458</f>
        <v>9210</v>
      </c>
      <c r="G190" s="33">
        <v>4752</v>
      </c>
      <c r="H190" s="55">
        <f t="shared" si="11"/>
        <v>4458</v>
      </c>
      <c r="I190" s="20">
        <f t="shared" si="9"/>
        <v>51.596091205211728</v>
      </c>
      <c r="J190" s="12">
        <f t="shared" si="10"/>
        <v>48.403908794788272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</row>
    <row r="191" spans="1:372" x14ac:dyDescent="0.25">
      <c r="A191" s="108">
        <v>40979</v>
      </c>
      <c r="B191" s="2" t="s">
        <v>44</v>
      </c>
      <c r="C191" s="3">
        <v>30769</v>
      </c>
      <c r="D191" s="3">
        <v>9677</v>
      </c>
      <c r="E191" s="8">
        <v>31.450485878644091</v>
      </c>
      <c r="F191" s="33">
        <f>4474+4602</f>
        <v>9076</v>
      </c>
      <c r="G191" s="33">
        <v>4602</v>
      </c>
      <c r="H191" s="55">
        <f t="shared" si="11"/>
        <v>4474</v>
      </c>
      <c r="I191" s="20">
        <f t="shared" si="9"/>
        <v>50.70515645658881</v>
      </c>
      <c r="J191" s="12">
        <f t="shared" si="10"/>
        <v>49.29484354341119</v>
      </c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</row>
    <row r="192" spans="1:372" x14ac:dyDescent="0.25">
      <c r="A192" s="108">
        <v>40979</v>
      </c>
      <c r="B192" s="2" t="s">
        <v>43</v>
      </c>
      <c r="C192" s="3">
        <v>30769</v>
      </c>
      <c r="D192" s="3">
        <v>9677</v>
      </c>
      <c r="E192" s="8">
        <v>31.450485878644091</v>
      </c>
      <c r="F192" s="33">
        <f>4558+4346</f>
        <v>8904</v>
      </c>
      <c r="G192" s="33">
        <v>4346</v>
      </c>
      <c r="H192" s="55">
        <f t="shared" si="11"/>
        <v>4558</v>
      </c>
      <c r="I192" s="18">
        <f t="shared" si="9"/>
        <v>48.80952380952381</v>
      </c>
      <c r="J192" s="96">
        <f t="shared" si="10"/>
        <v>51.19047619047619</v>
      </c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3"/>
      <c r="MT192" s="13"/>
      <c r="MU192" s="13"/>
      <c r="MV192" s="13"/>
      <c r="MW192" s="13"/>
      <c r="MX192" s="13"/>
      <c r="MY192" s="13"/>
      <c r="MZ192" s="13"/>
      <c r="NA192" s="13"/>
      <c r="NB192" s="13"/>
      <c r="NC192" s="13"/>
      <c r="ND192" s="13"/>
      <c r="NE192" s="13"/>
      <c r="NF192" s="13"/>
      <c r="NG192" s="13"/>
      <c r="NH192" s="13"/>
    </row>
    <row r="193" spans="1:372" x14ac:dyDescent="0.25">
      <c r="A193" s="108">
        <v>41238</v>
      </c>
      <c r="B193" s="2" t="s">
        <v>45</v>
      </c>
      <c r="C193" s="3">
        <v>30952</v>
      </c>
      <c r="D193" s="3">
        <v>5998</v>
      </c>
      <c r="E193" s="8">
        <v>19.378392349444301</v>
      </c>
      <c r="F193" s="33">
        <v>5747</v>
      </c>
      <c r="G193" s="33">
        <v>3632</v>
      </c>
      <c r="H193" s="55">
        <f t="shared" si="11"/>
        <v>2115</v>
      </c>
      <c r="I193" s="20">
        <f t="shared" si="9"/>
        <v>63.198190360187922</v>
      </c>
      <c r="J193" s="12">
        <f t="shared" si="10"/>
        <v>36.801809639812078</v>
      </c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3"/>
      <c r="MT193" s="13"/>
      <c r="MU193" s="13"/>
      <c r="MV193" s="13"/>
      <c r="MW193" s="13"/>
      <c r="MX193" s="13"/>
      <c r="MY193" s="13"/>
      <c r="MZ193" s="13"/>
      <c r="NA193" s="13"/>
      <c r="NB193" s="13"/>
      <c r="NC193" s="13"/>
      <c r="ND193" s="13"/>
      <c r="NE193" s="13"/>
      <c r="NF193" s="13"/>
      <c r="NG193" s="13"/>
      <c r="NH193" s="13"/>
    </row>
    <row r="194" spans="1:372" s="27" customFormat="1" ht="31.5" customHeight="1" x14ac:dyDescent="0.25">
      <c r="A194" s="109">
        <v>41238</v>
      </c>
      <c r="B194" s="36" t="s">
        <v>46</v>
      </c>
      <c r="C194" s="23">
        <v>30952</v>
      </c>
      <c r="D194" s="23">
        <v>5924</v>
      </c>
      <c r="E194" s="24">
        <v>19.139312483845956</v>
      </c>
      <c r="F194" s="34">
        <v>5840</v>
      </c>
      <c r="G194" s="34">
        <v>4314</v>
      </c>
      <c r="H194" s="55">
        <f t="shared" si="11"/>
        <v>1526</v>
      </c>
      <c r="I194" s="25">
        <f t="shared" ref="I194:I257" si="12">G194/F194*100</f>
        <v>73.869863013698634</v>
      </c>
      <c r="J194" s="26">
        <f t="shared" si="10"/>
        <v>26.130136986301366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3"/>
      <c r="MT194" s="13"/>
      <c r="MU194" s="13"/>
      <c r="MV194" s="13"/>
      <c r="MW194" s="13"/>
      <c r="MX194" s="13"/>
      <c r="MY194" s="13"/>
      <c r="MZ194" s="13"/>
      <c r="NA194" s="13"/>
      <c r="NB194" s="13"/>
      <c r="NC194" s="13"/>
      <c r="ND194" s="13"/>
      <c r="NE194" s="13"/>
      <c r="NF194" s="13"/>
      <c r="NG194" s="13"/>
      <c r="NH194" s="13"/>
    </row>
    <row r="195" spans="1:372" ht="30" x14ac:dyDescent="0.25">
      <c r="A195" s="108">
        <v>41434</v>
      </c>
      <c r="B195" s="35" t="s">
        <v>47</v>
      </c>
      <c r="C195" s="3">
        <v>31064</v>
      </c>
      <c r="D195" s="3">
        <v>8948</v>
      </c>
      <c r="E195" s="8">
        <v>28.805047643574554</v>
      </c>
      <c r="F195" s="33">
        <v>8356</v>
      </c>
      <c r="G195" s="33">
        <v>6529</v>
      </c>
      <c r="H195" s="55">
        <f t="shared" si="11"/>
        <v>1827</v>
      </c>
      <c r="I195" s="20">
        <f t="shared" si="12"/>
        <v>78.135471517472482</v>
      </c>
      <c r="J195" s="12">
        <f t="shared" si="10"/>
        <v>21.864528482527518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3"/>
      <c r="MT195" s="13"/>
      <c r="MU195" s="13"/>
      <c r="MV195" s="13"/>
      <c r="MW195" s="13"/>
      <c r="MX195" s="13"/>
      <c r="MY195" s="13"/>
      <c r="MZ195" s="13"/>
      <c r="NA195" s="13"/>
      <c r="NB195" s="13"/>
      <c r="NC195" s="13"/>
      <c r="ND195" s="13"/>
      <c r="NE195" s="13"/>
      <c r="NF195" s="13"/>
      <c r="NG195" s="13"/>
      <c r="NH195" s="13"/>
    </row>
    <row r="196" spans="1:372" ht="30" x14ac:dyDescent="0.25">
      <c r="A196" s="108">
        <v>41434</v>
      </c>
      <c r="B196" s="35" t="s">
        <v>48</v>
      </c>
      <c r="C196" s="3">
        <v>31064</v>
      </c>
      <c r="D196" s="3">
        <v>8995</v>
      </c>
      <c r="E196" s="8">
        <v>28.956348184393509</v>
      </c>
      <c r="F196" s="33">
        <v>8417</v>
      </c>
      <c r="G196" s="33">
        <v>6478</v>
      </c>
      <c r="H196" s="55">
        <f t="shared" si="11"/>
        <v>1939</v>
      </c>
      <c r="I196" s="20">
        <f t="shared" si="12"/>
        <v>76.963288582630398</v>
      </c>
      <c r="J196" s="12">
        <f>100-I196</f>
        <v>23.036711417369602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3"/>
      <c r="MT196" s="13"/>
      <c r="MU196" s="13"/>
      <c r="MV196" s="13"/>
      <c r="MW196" s="13"/>
      <c r="MX196" s="13"/>
      <c r="MY196" s="13"/>
      <c r="MZ196" s="13"/>
      <c r="NA196" s="13"/>
      <c r="NB196" s="13"/>
      <c r="NC196" s="13"/>
      <c r="ND196" s="13"/>
      <c r="NE196" s="13"/>
      <c r="NF196" s="13"/>
      <c r="NG196" s="13"/>
      <c r="NH196" s="13"/>
    </row>
    <row r="197" spans="1:372" s="6" customFormat="1" ht="30.75" thickBot="1" x14ac:dyDescent="0.3">
      <c r="A197" s="108">
        <v>41434</v>
      </c>
      <c r="B197" s="35" t="s">
        <v>49</v>
      </c>
      <c r="C197" s="3">
        <v>31064</v>
      </c>
      <c r="D197" s="3">
        <v>9600</v>
      </c>
      <c r="E197" s="8">
        <v>30.903940252382178</v>
      </c>
      <c r="F197" s="42">
        <v>9439</v>
      </c>
      <c r="G197" s="33">
        <v>6936</v>
      </c>
      <c r="H197" s="55">
        <f t="shared" ref="H197:H260" si="13">F197-G197</f>
        <v>2503</v>
      </c>
      <c r="I197" s="29">
        <f t="shared" si="12"/>
        <v>73.482360419535965</v>
      </c>
      <c r="J197" s="30">
        <f t="shared" ref="J197:J252" si="14">100-I197</f>
        <v>26.517639580464035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3"/>
      <c r="MT197" s="13"/>
      <c r="MU197" s="13"/>
      <c r="MV197" s="13"/>
      <c r="MW197" s="13"/>
      <c r="MX197" s="13"/>
      <c r="MY197" s="13"/>
      <c r="MZ197" s="13"/>
      <c r="NA197" s="13"/>
      <c r="NB197" s="13"/>
      <c r="NC197" s="13"/>
      <c r="ND197" s="13"/>
      <c r="NE197" s="13"/>
      <c r="NF197" s="13"/>
      <c r="NG197" s="13"/>
      <c r="NH197" s="13"/>
    </row>
    <row r="198" spans="1:372" ht="15.75" thickTop="1" x14ac:dyDescent="0.25">
      <c r="A198" s="110">
        <v>41602</v>
      </c>
      <c r="B198" s="1" t="s">
        <v>69</v>
      </c>
      <c r="C198" s="40">
        <v>30893</v>
      </c>
      <c r="D198" s="40">
        <v>12657</v>
      </c>
      <c r="E198" s="8">
        <f t="shared" ref="E198:E201" si="15">D198/C198*100</f>
        <v>40.970446379438705</v>
      </c>
      <c r="F198" s="42">
        <v>12055</v>
      </c>
      <c r="G198" s="33">
        <v>5436</v>
      </c>
      <c r="H198" s="55">
        <f t="shared" si="13"/>
        <v>6619</v>
      </c>
      <c r="I198" s="18">
        <f t="shared" si="12"/>
        <v>45.093322272915806</v>
      </c>
      <c r="J198" s="96">
        <f t="shared" si="14"/>
        <v>54.906677727084194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</row>
    <row r="199" spans="1:372" ht="45" x14ac:dyDescent="0.25">
      <c r="A199" s="109">
        <v>41602</v>
      </c>
      <c r="B199" s="38" t="s">
        <v>70</v>
      </c>
      <c r="C199" s="23">
        <v>30893</v>
      </c>
      <c r="D199" s="23">
        <v>12578</v>
      </c>
      <c r="E199" s="24">
        <f t="shared" si="15"/>
        <v>40.714725018612633</v>
      </c>
      <c r="F199" s="41">
        <v>12032</v>
      </c>
      <c r="G199" s="41">
        <v>10048</v>
      </c>
      <c r="H199" s="55">
        <f t="shared" si="13"/>
        <v>1984</v>
      </c>
      <c r="I199" s="25">
        <f t="shared" si="12"/>
        <v>83.510638297872347</v>
      </c>
      <c r="J199" s="26">
        <f t="shared" si="14"/>
        <v>16.489361702127653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</row>
    <row r="200" spans="1:372" x14ac:dyDescent="0.25">
      <c r="A200" s="110">
        <v>41728</v>
      </c>
      <c r="B200" s="1" t="s">
        <v>206</v>
      </c>
      <c r="C200" s="33">
        <v>30840</v>
      </c>
      <c r="D200" s="33">
        <v>9158</v>
      </c>
      <c r="E200" s="24">
        <f t="shared" si="15"/>
        <v>29.69520103761349</v>
      </c>
      <c r="F200" s="15">
        <v>9104</v>
      </c>
      <c r="G200" s="15">
        <v>5556</v>
      </c>
      <c r="H200" s="55">
        <f t="shared" si="13"/>
        <v>3548</v>
      </c>
      <c r="I200" s="20">
        <f t="shared" si="12"/>
        <v>61.028119507908606</v>
      </c>
      <c r="J200" s="12">
        <f t="shared" si="14"/>
        <v>38.971880492091394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</row>
    <row r="201" spans="1:372" x14ac:dyDescent="0.25">
      <c r="A201" s="111"/>
      <c r="B201" s="1" t="s">
        <v>207</v>
      </c>
      <c r="C201" s="33">
        <v>30840</v>
      </c>
      <c r="D201" s="33">
        <v>9158</v>
      </c>
      <c r="E201" s="24">
        <f t="shared" si="15"/>
        <v>29.69520103761349</v>
      </c>
      <c r="F201" s="15">
        <v>9104</v>
      </c>
      <c r="G201" s="15">
        <v>4320</v>
      </c>
      <c r="H201" s="55">
        <f t="shared" si="13"/>
        <v>4784</v>
      </c>
      <c r="I201" s="18">
        <f t="shared" si="12"/>
        <v>47.451669595782079</v>
      </c>
      <c r="J201" s="96">
        <f t="shared" si="14"/>
        <v>52.548330404217921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</row>
    <row r="202" spans="1:372" x14ac:dyDescent="0.25">
      <c r="A202" s="111"/>
      <c r="B202" s="1" t="s">
        <v>198</v>
      </c>
      <c r="C202" s="33">
        <v>30840</v>
      </c>
      <c r="D202" s="33">
        <v>9158</v>
      </c>
      <c r="E202" s="24">
        <f t="shared" ref="E202:E217" si="16">D202/C202*100</f>
        <v>29.69520103761349</v>
      </c>
      <c r="F202" s="15">
        <v>9104</v>
      </c>
      <c r="G202" s="15">
        <v>4777</v>
      </c>
      <c r="H202" s="55">
        <f t="shared" si="13"/>
        <v>4327</v>
      </c>
      <c r="I202" s="20">
        <f t="shared" si="12"/>
        <v>52.471441124780313</v>
      </c>
      <c r="J202" s="12">
        <f t="shared" si="14"/>
        <v>47.528558875219687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</row>
    <row r="203" spans="1:372" x14ac:dyDescent="0.25">
      <c r="A203" s="112"/>
      <c r="B203" s="28" t="s">
        <v>199</v>
      </c>
      <c r="C203" s="34">
        <v>30840</v>
      </c>
      <c r="D203" s="34">
        <v>9158</v>
      </c>
      <c r="E203" s="24">
        <f t="shared" si="16"/>
        <v>29.69520103761349</v>
      </c>
      <c r="F203" s="41">
        <v>9104</v>
      </c>
      <c r="G203" s="41">
        <v>3954</v>
      </c>
      <c r="H203" s="55">
        <f t="shared" si="13"/>
        <v>5150</v>
      </c>
      <c r="I203" s="46">
        <f t="shared" si="12"/>
        <v>43.431458699472756</v>
      </c>
      <c r="J203" s="91">
        <f t="shared" si="14"/>
        <v>56.568541300527244</v>
      </c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</row>
    <row r="204" spans="1:372" ht="60" x14ac:dyDescent="0.25">
      <c r="A204" s="110">
        <v>41910</v>
      </c>
      <c r="B204" s="38" t="s">
        <v>200</v>
      </c>
      <c r="C204" s="53">
        <v>30854</v>
      </c>
      <c r="D204" s="54">
        <v>10910</v>
      </c>
      <c r="E204" s="24">
        <f t="shared" si="16"/>
        <v>35.360082971413753</v>
      </c>
      <c r="F204" s="55">
        <v>10681</v>
      </c>
      <c r="G204" s="55">
        <v>8862</v>
      </c>
      <c r="H204" s="55">
        <f t="shared" si="13"/>
        <v>1819</v>
      </c>
      <c r="I204" s="60">
        <f t="shared" si="12"/>
        <v>82.969759385825299</v>
      </c>
      <c r="J204" s="56">
        <f t="shared" si="14"/>
        <v>17.030240614174701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</row>
    <row r="205" spans="1:372" ht="30" x14ac:dyDescent="0.25">
      <c r="A205" s="113"/>
      <c r="B205" s="52" t="s">
        <v>201</v>
      </c>
      <c r="C205" s="53">
        <v>30854</v>
      </c>
      <c r="D205" s="54">
        <v>10910</v>
      </c>
      <c r="E205" s="24">
        <f t="shared" si="16"/>
        <v>35.360082971413753</v>
      </c>
      <c r="F205" s="55">
        <v>10617</v>
      </c>
      <c r="G205" s="55">
        <v>8720</v>
      </c>
      <c r="H205" s="55">
        <f t="shared" si="13"/>
        <v>1897</v>
      </c>
      <c r="I205" s="60">
        <f t="shared" si="12"/>
        <v>82.132429123104458</v>
      </c>
      <c r="J205" s="56">
        <f t="shared" si="14"/>
        <v>17.867570876895542</v>
      </c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</row>
    <row r="206" spans="1:372" x14ac:dyDescent="0.25">
      <c r="A206" s="110">
        <v>41973</v>
      </c>
      <c r="B206" s="57" t="s">
        <v>202</v>
      </c>
      <c r="C206" s="53">
        <v>30863</v>
      </c>
      <c r="D206" s="54">
        <v>11338</v>
      </c>
      <c r="E206" s="24">
        <f t="shared" si="16"/>
        <v>36.736545377960667</v>
      </c>
      <c r="F206" s="55">
        <v>10639</v>
      </c>
      <c r="G206" s="55">
        <v>8114</v>
      </c>
      <c r="H206" s="55">
        <f t="shared" si="13"/>
        <v>2525</v>
      </c>
      <c r="I206" s="60">
        <f t="shared" si="12"/>
        <v>76.266566406617159</v>
      </c>
      <c r="J206" s="56">
        <f t="shared" si="14"/>
        <v>23.733433593382841</v>
      </c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</row>
    <row r="207" spans="1:372" ht="45" x14ac:dyDescent="0.25">
      <c r="A207" s="112"/>
      <c r="B207" s="38" t="s">
        <v>203</v>
      </c>
      <c r="C207" s="58">
        <v>30863</v>
      </c>
      <c r="D207" s="34">
        <v>11338</v>
      </c>
      <c r="E207" s="24">
        <f t="shared" si="16"/>
        <v>36.736545377960667</v>
      </c>
      <c r="F207" s="41">
        <v>10749</v>
      </c>
      <c r="G207" s="41">
        <v>8628</v>
      </c>
      <c r="H207" s="55">
        <f t="shared" si="13"/>
        <v>2121</v>
      </c>
      <c r="I207" s="25">
        <f t="shared" si="12"/>
        <v>80.267931900641926</v>
      </c>
      <c r="J207" s="26">
        <f t="shared" si="14"/>
        <v>19.732068099358074</v>
      </c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</row>
    <row r="208" spans="1:372" ht="33" customHeight="1" x14ac:dyDescent="0.25">
      <c r="A208" s="114">
        <v>42071</v>
      </c>
      <c r="B208" s="52" t="s">
        <v>204</v>
      </c>
      <c r="C208" s="53">
        <v>30818</v>
      </c>
      <c r="D208" s="54">
        <v>10926</v>
      </c>
      <c r="E208" s="59">
        <f t="shared" si="16"/>
        <v>35.453306509182944</v>
      </c>
      <c r="F208" s="55">
        <v>10737</v>
      </c>
      <c r="G208" s="55">
        <v>4106</v>
      </c>
      <c r="H208" s="55">
        <f t="shared" si="13"/>
        <v>6631</v>
      </c>
      <c r="I208" s="78">
        <f t="shared" si="12"/>
        <v>38.241594486355588</v>
      </c>
      <c r="J208" s="95">
        <f t="shared" si="14"/>
        <v>61.758405513644412</v>
      </c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</row>
    <row r="209" spans="1:372" ht="30" x14ac:dyDescent="0.25">
      <c r="A209" s="115"/>
      <c r="B209" s="52" t="s">
        <v>205</v>
      </c>
      <c r="C209" s="53">
        <v>30818</v>
      </c>
      <c r="D209" s="54">
        <v>10926</v>
      </c>
      <c r="E209" s="59">
        <f t="shared" si="16"/>
        <v>35.453306509182944</v>
      </c>
      <c r="F209" s="55">
        <v>10737</v>
      </c>
      <c r="G209" s="55">
        <v>5544</v>
      </c>
      <c r="H209" s="55">
        <f t="shared" si="13"/>
        <v>5193</v>
      </c>
      <c r="I209" s="60">
        <f t="shared" si="12"/>
        <v>51.634534786253141</v>
      </c>
      <c r="J209" s="56">
        <f t="shared" si="14"/>
        <v>48.365465213746859</v>
      </c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</row>
    <row r="210" spans="1:372" ht="60" x14ac:dyDescent="0.25">
      <c r="A210" s="110">
        <v>42295</v>
      </c>
      <c r="B210" s="52" t="s">
        <v>208</v>
      </c>
      <c r="C210" s="53">
        <v>30604</v>
      </c>
      <c r="D210" s="54">
        <v>12037</v>
      </c>
      <c r="E210" s="59">
        <f t="shared" si="16"/>
        <v>39.331459939877142</v>
      </c>
      <c r="F210" s="55">
        <v>11220</v>
      </c>
      <c r="G210" s="55">
        <v>6980</v>
      </c>
      <c r="H210" s="55">
        <f t="shared" si="13"/>
        <v>4240</v>
      </c>
      <c r="I210" s="60">
        <f t="shared" si="12"/>
        <v>62.21033868092691</v>
      </c>
      <c r="J210" s="56">
        <f t="shared" si="14"/>
        <v>37.78966131907309</v>
      </c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</row>
    <row r="211" spans="1:372" ht="60" x14ac:dyDescent="0.25">
      <c r="A211" s="112"/>
      <c r="B211" s="52" t="s">
        <v>209</v>
      </c>
      <c r="C211" s="58">
        <v>30604</v>
      </c>
      <c r="D211" s="34">
        <v>12037</v>
      </c>
      <c r="E211" s="59">
        <f t="shared" si="16"/>
        <v>39.331459939877142</v>
      </c>
      <c r="F211" s="41">
        <v>11220</v>
      </c>
      <c r="G211" s="41">
        <v>8719</v>
      </c>
      <c r="H211" s="55">
        <f t="shared" si="13"/>
        <v>2501</v>
      </c>
      <c r="I211" s="60">
        <f t="shared" si="12"/>
        <v>77.709447415329763</v>
      </c>
      <c r="J211" s="26">
        <f t="shared" si="14"/>
        <v>22.290552584670237</v>
      </c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</row>
    <row r="212" spans="1:372" x14ac:dyDescent="0.25">
      <c r="A212" s="110">
        <v>42323</v>
      </c>
      <c r="B212" s="1" t="s">
        <v>210</v>
      </c>
      <c r="C212" s="42">
        <v>30523</v>
      </c>
      <c r="D212" s="33">
        <v>9125</v>
      </c>
      <c r="E212" s="24">
        <f t="shared" si="16"/>
        <v>29.895488647904862</v>
      </c>
      <c r="F212" s="15">
        <v>8774</v>
      </c>
      <c r="G212" s="15">
        <v>3494</v>
      </c>
      <c r="H212" s="55">
        <f t="shared" si="13"/>
        <v>5280</v>
      </c>
      <c r="I212" s="46">
        <f t="shared" si="12"/>
        <v>39.82220196033736</v>
      </c>
      <c r="J212" s="91">
        <f t="shared" si="14"/>
        <v>60.17779803966264</v>
      </c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</row>
    <row r="213" spans="1:372" x14ac:dyDescent="0.25">
      <c r="A213" s="111"/>
      <c r="B213" s="1" t="s">
        <v>211</v>
      </c>
      <c r="C213" s="42">
        <v>30523</v>
      </c>
      <c r="D213" s="33">
        <v>9125</v>
      </c>
      <c r="E213" s="59">
        <f t="shared" si="16"/>
        <v>29.895488647904862</v>
      </c>
      <c r="F213" s="15">
        <v>8774</v>
      </c>
      <c r="G213" s="15">
        <v>2262</v>
      </c>
      <c r="H213" s="55">
        <f t="shared" si="13"/>
        <v>6512</v>
      </c>
      <c r="I213" s="78">
        <f t="shared" si="12"/>
        <v>25.780715751082745</v>
      </c>
      <c r="J213" s="95">
        <f t="shared" si="14"/>
        <v>74.219284248917262</v>
      </c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3"/>
      <c r="MT213" s="13"/>
      <c r="MU213" s="13"/>
      <c r="MV213" s="13"/>
      <c r="MW213" s="13"/>
      <c r="MX213" s="13"/>
      <c r="MY213" s="13"/>
      <c r="MZ213" s="13"/>
      <c r="NA213" s="13"/>
      <c r="NB213" s="13"/>
      <c r="NC213" s="13"/>
      <c r="ND213" s="13"/>
      <c r="NE213" s="13"/>
      <c r="NF213" s="13"/>
      <c r="NG213" s="13"/>
      <c r="NH213" s="13"/>
    </row>
    <row r="214" spans="1:372" x14ac:dyDescent="0.25">
      <c r="A214" s="111"/>
      <c r="B214" s="1" t="s">
        <v>212</v>
      </c>
      <c r="C214" s="42">
        <v>30523</v>
      </c>
      <c r="D214" s="33">
        <v>9125</v>
      </c>
      <c r="E214" s="59">
        <f t="shared" si="16"/>
        <v>29.895488647904862</v>
      </c>
      <c r="F214" s="15">
        <v>8774</v>
      </c>
      <c r="G214" s="15">
        <v>4485</v>
      </c>
      <c r="H214" s="55">
        <f t="shared" si="13"/>
        <v>4289</v>
      </c>
      <c r="I214" s="60">
        <f t="shared" si="12"/>
        <v>51.116936403008893</v>
      </c>
      <c r="J214" s="61">
        <f t="shared" si="14"/>
        <v>48.883063596991107</v>
      </c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</row>
    <row r="215" spans="1:372" x14ac:dyDescent="0.25">
      <c r="A215" s="111"/>
      <c r="B215" s="28" t="s">
        <v>213</v>
      </c>
      <c r="C215" s="58">
        <v>30523</v>
      </c>
      <c r="D215" s="34">
        <v>9125</v>
      </c>
      <c r="E215" s="59">
        <f t="shared" si="16"/>
        <v>29.895488647904862</v>
      </c>
      <c r="F215" s="41">
        <v>8774</v>
      </c>
      <c r="G215" s="41">
        <v>2112</v>
      </c>
      <c r="H215" s="55">
        <f t="shared" si="13"/>
        <v>6662</v>
      </c>
      <c r="I215" s="78">
        <f t="shared" si="12"/>
        <v>24.071119215865057</v>
      </c>
      <c r="J215" s="95">
        <f t="shared" si="14"/>
        <v>75.928880784134947</v>
      </c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</row>
    <row r="216" spans="1:372" ht="60" x14ac:dyDescent="0.25">
      <c r="A216" s="111"/>
      <c r="B216" s="52" t="s">
        <v>214</v>
      </c>
      <c r="C216" s="53">
        <v>30523</v>
      </c>
      <c r="D216" s="54">
        <v>9125</v>
      </c>
      <c r="E216" s="59">
        <f t="shared" si="16"/>
        <v>29.895488647904862</v>
      </c>
      <c r="F216" s="55">
        <v>8498</v>
      </c>
      <c r="G216" s="55">
        <v>7656</v>
      </c>
      <c r="H216" s="55">
        <f t="shared" si="13"/>
        <v>842</v>
      </c>
      <c r="I216" s="60">
        <f t="shared" si="12"/>
        <v>90.091786302659443</v>
      </c>
      <c r="J216" s="56">
        <f t="shared" si="14"/>
        <v>9.9082136973405568</v>
      </c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</row>
    <row r="217" spans="1:372" ht="60" x14ac:dyDescent="0.25">
      <c r="A217" s="112"/>
      <c r="B217" s="38" t="s">
        <v>215</v>
      </c>
      <c r="C217" s="58">
        <v>30523</v>
      </c>
      <c r="D217" s="34">
        <v>9125</v>
      </c>
      <c r="E217" s="24">
        <f t="shared" si="16"/>
        <v>29.895488647904862</v>
      </c>
      <c r="F217" s="41">
        <v>8498</v>
      </c>
      <c r="G217" s="41">
        <v>7702</v>
      </c>
      <c r="H217" s="55">
        <f t="shared" si="13"/>
        <v>796</v>
      </c>
      <c r="I217" s="25">
        <f t="shared" si="12"/>
        <v>90.633090138856204</v>
      </c>
      <c r="J217" s="26">
        <f t="shared" si="14"/>
        <v>9.366909861143796</v>
      </c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</row>
    <row r="218" spans="1:372" ht="60" x14ac:dyDescent="0.25">
      <c r="A218" s="110">
        <v>42428</v>
      </c>
      <c r="B218" s="52" t="s">
        <v>216</v>
      </c>
      <c r="C218" s="53">
        <v>30579</v>
      </c>
      <c r="D218" s="54">
        <v>16740</v>
      </c>
      <c r="E218" s="59">
        <f t="shared" ref="E218:E267" si="17">D218/C218*100</f>
        <v>54.743451388207596</v>
      </c>
      <c r="F218" s="55">
        <v>15477</v>
      </c>
      <c r="G218" s="55">
        <v>7603</v>
      </c>
      <c r="H218" s="55">
        <f t="shared" si="13"/>
        <v>7874</v>
      </c>
      <c r="I218" s="78">
        <f t="shared" si="12"/>
        <v>49.12450733346256</v>
      </c>
      <c r="J218" s="95">
        <f t="shared" si="14"/>
        <v>50.87549266653744</v>
      </c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</row>
    <row r="219" spans="1:372" ht="45" x14ac:dyDescent="0.25">
      <c r="A219" s="112"/>
      <c r="B219" s="38" t="s">
        <v>217</v>
      </c>
      <c r="C219" s="58">
        <v>30579</v>
      </c>
      <c r="D219" s="34">
        <v>16740</v>
      </c>
      <c r="E219" s="59">
        <f t="shared" si="17"/>
        <v>54.743451388207596</v>
      </c>
      <c r="F219" s="41">
        <v>15477</v>
      </c>
      <c r="G219" s="41">
        <v>11598</v>
      </c>
      <c r="H219" s="55">
        <f t="shared" si="13"/>
        <v>3879</v>
      </c>
      <c r="I219" s="60">
        <f t="shared" si="12"/>
        <v>74.93700329521225</v>
      </c>
      <c r="J219" s="26">
        <f t="shared" si="14"/>
        <v>25.06299670478775</v>
      </c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</row>
    <row r="220" spans="1:372" ht="30" x14ac:dyDescent="0.25">
      <c r="A220" s="110">
        <v>42463</v>
      </c>
      <c r="B220" s="52" t="s">
        <v>218</v>
      </c>
      <c r="C220" s="53">
        <v>30527</v>
      </c>
      <c r="D220" s="54">
        <v>8694</v>
      </c>
      <c r="E220" s="59">
        <f t="shared" si="17"/>
        <v>28.47970648933731</v>
      </c>
      <c r="F220" s="55">
        <v>8450</v>
      </c>
      <c r="G220" s="55">
        <v>5528</v>
      </c>
      <c r="H220" s="55">
        <f t="shared" si="13"/>
        <v>2922</v>
      </c>
      <c r="I220" s="60">
        <f t="shared" si="12"/>
        <v>65.42011834319527</v>
      </c>
      <c r="J220" s="56">
        <f t="shared" si="14"/>
        <v>34.57988165680473</v>
      </c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</row>
    <row r="221" spans="1:372" ht="75" x14ac:dyDescent="0.25">
      <c r="A221" s="112"/>
      <c r="B221" s="38" t="s">
        <v>219</v>
      </c>
      <c r="C221" s="58">
        <v>30527</v>
      </c>
      <c r="D221" s="34">
        <v>8694</v>
      </c>
      <c r="E221" s="59">
        <f t="shared" si="17"/>
        <v>28.47970648933731</v>
      </c>
      <c r="F221" s="41">
        <v>8450</v>
      </c>
      <c r="G221" s="41">
        <v>7066</v>
      </c>
      <c r="H221" s="55">
        <f t="shared" si="13"/>
        <v>1384</v>
      </c>
      <c r="I221" s="60">
        <f t="shared" si="12"/>
        <v>83.621301775147927</v>
      </c>
      <c r="J221" s="26">
        <f t="shared" si="14"/>
        <v>16.378698224852073</v>
      </c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</row>
    <row r="222" spans="1:372" ht="45" x14ac:dyDescent="0.25">
      <c r="A222" s="110">
        <v>42526</v>
      </c>
      <c r="B222" s="52" t="s">
        <v>220</v>
      </c>
      <c r="C222" s="53">
        <v>30563</v>
      </c>
      <c r="D222" s="54">
        <v>12762</v>
      </c>
      <c r="E222" s="59">
        <f t="shared" si="17"/>
        <v>41.756372083892288</v>
      </c>
      <c r="F222" s="55">
        <v>12328</v>
      </c>
      <c r="G222" s="55">
        <v>7520</v>
      </c>
      <c r="H222" s="55">
        <f t="shared" si="13"/>
        <v>4808</v>
      </c>
      <c r="I222" s="60">
        <f t="shared" si="12"/>
        <v>60.99935107073329</v>
      </c>
      <c r="J222" s="56">
        <f t="shared" si="14"/>
        <v>39.00064892926671</v>
      </c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</row>
    <row r="223" spans="1:372" ht="30" x14ac:dyDescent="0.25">
      <c r="A223" s="112"/>
      <c r="B223" s="38" t="s">
        <v>221</v>
      </c>
      <c r="C223" s="58">
        <v>30563</v>
      </c>
      <c r="D223" s="34">
        <v>12762</v>
      </c>
      <c r="E223" s="59">
        <f t="shared" si="17"/>
        <v>41.756372083892288</v>
      </c>
      <c r="F223" s="41">
        <v>12328</v>
      </c>
      <c r="G223" s="41">
        <v>8168</v>
      </c>
      <c r="H223" s="55">
        <f t="shared" si="13"/>
        <v>4160</v>
      </c>
      <c r="I223" s="60">
        <f t="shared" si="12"/>
        <v>66.255678131083712</v>
      </c>
      <c r="J223" s="26">
        <f t="shared" si="14"/>
        <v>33.744321868916288</v>
      </c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</row>
    <row r="224" spans="1:372" ht="30" x14ac:dyDescent="0.25">
      <c r="A224" s="116">
        <v>42701</v>
      </c>
      <c r="B224" s="52" t="s">
        <v>222</v>
      </c>
      <c r="C224" s="53">
        <v>30270</v>
      </c>
      <c r="D224" s="54">
        <v>10897</v>
      </c>
      <c r="E224" s="59">
        <f t="shared" si="17"/>
        <v>35.999339279814997</v>
      </c>
      <c r="F224" s="55">
        <v>10132</v>
      </c>
      <c r="G224" s="55">
        <v>8418</v>
      </c>
      <c r="H224" s="55">
        <f t="shared" si="13"/>
        <v>1714</v>
      </c>
      <c r="I224" s="60">
        <f t="shared" si="12"/>
        <v>83.08330043426767</v>
      </c>
      <c r="J224" s="56">
        <f t="shared" si="14"/>
        <v>16.91669956573233</v>
      </c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</row>
    <row r="225" spans="1:372" ht="30" x14ac:dyDescent="0.25">
      <c r="A225" s="110">
        <v>43002</v>
      </c>
      <c r="B225" s="37" t="s">
        <v>223</v>
      </c>
      <c r="C225" s="42">
        <v>30266</v>
      </c>
      <c r="D225" s="33">
        <v>11487</v>
      </c>
      <c r="E225" s="63">
        <f>D225/C225*100</f>
        <v>37.953479151523162</v>
      </c>
      <c r="F225" s="15">
        <v>10909</v>
      </c>
      <c r="G225" s="15">
        <v>9237</v>
      </c>
      <c r="H225" s="55">
        <f t="shared" si="13"/>
        <v>1672</v>
      </c>
      <c r="I225" s="64">
        <f t="shared" si="12"/>
        <v>84.67320561004675</v>
      </c>
      <c r="J225" s="12">
        <f t="shared" si="14"/>
        <v>15.32679438995325</v>
      </c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</row>
    <row r="226" spans="1:372" ht="60" x14ac:dyDescent="0.25">
      <c r="A226" s="111"/>
      <c r="B226" s="37" t="s">
        <v>224</v>
      </c>
      <c r="C226" s="42">
        <v>30266</v>
      </c>
      <c r="D226" s="33">
        <v>11487</v>
      </c>
      <c r="E226" s="65">
        <f t="shared" si="17"/>
        <v>37.953479151523162</v>
      </c>
      <c r="F226" s="15">
        <v>10909</v>
      </c>
      <c r="G226" s="15">
        <v>8847</v>
      </c>
      <c r="H226" s="55">
        <f t="shared" si="13"/>
        <v>2062</v>
      </c>
      <c r="I226" s="66">
        <f t="shared" si="12"/>
        <v>81.098175818131807</v>
      </c>
      <c r="J226" s="12">
        <f t="shared" si="14"/>
        <v>18.901824181868193</v>
      </c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</row>
    <row r="227" spans="1:372" ht="30" x14ac:dyDescent="0.25">
      <c r="A227" s="112"/>
      <c r="B227" s="38" t="s">
        <v>225</v>
      </c>
      <c r="C227" s="58">
        <v>30266</v>
      </c>
      <c r="D227" s="34">
        <v>11487</v>
      </c>
      <c r="E227" s="24">
        <f t="shared" si="17"/>
        <v>37.953479151523162</v>
      </c>
      <c r="F227" s="41">
        <v>10909</v>
      </c>
      <c r="G227" s="41">
        <v>5282</v>
      </c>
      <c r="H227" s="55">
        <f t="shared" si="13"/>
        <v>5627</v>
      </c>
      <c r="I227" s="25">
        <f t="shared" si="12"/>
        <v>48.418736822806856</v>
      </c>
      <c r="J227" s="26">
        <f t="shared" si="14"/>
        <v>51.581263177193144</v>
      </c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3"/>
      <c r="MT227" s="13"/>
      <c r="MU227" s="13"/>
      <c r="MV227" s="13"/>
      <c r="MW227" s="13"/>
      <c r="MX227" s="13"/>
      <c r="MY227" s="13"/>
      <c r="MZ227" s="13"/>
      <c r="NA227" s="13"/>
      <c r="NB227" s="13"/>
      <c r="NC227" s="13"/>
      <c r="ND227" s="13"/>
      <c r="NE227" s="13"/>
      <c r="NF227" s="13"/>
      <c r="NG227" s="13"/>
      <c r="NH227" s="13"/>
    </row>
    <row r="228" spans="1:372" ht="30" x14ac:dyDescent="0.25">
      <c r="A228" s="110">
        <v>43072</v>
      </c>
      <c r="B228" s="62" t="s">
        <v>226</v>
      </c>
      <c r="C228" s="42">
        <v>30262</v>
      </c>
      <c r="D228" s="33">
        <v>5916</v>
      </c>
      <c r="E228" s="63">
        <f t="shared" si="17"/>
        <v>19.549269711188948</v>
      </c>
      <c r="F228" s="15">
        <v>5863</v>
      </c>
      <c r="G228" s="15">
        <v>4850</v>
      </c>
      <c r="H228" s="55">
        <f t="shared" si="13"/>
        <v>1013</v>
      </c>
      <c r="I228" s="64">
        <f t="shared" si="12"/>
        <v>82.722155892887599</v>
      </c>
      <c r="J228" s="12">
        <f t="shared" si="14"/>
        <v>17.277844107112401</v>
      </c>
    </row>
    <row r="229" spans="1:372" ht="45" x14ac:dyDescent="0.25">
      <c r="A229" s="112"/>
      <c r="B229" s="38" t="s">
        <v>227</v>
      </c>
      <c r="C229" s="27">
        <v>30262</v>
      </c>
      <c r="D229" s="27">
        <v>5916</v>
      </c>
      <c r="E229" s="24">
        <f t="shared" si="17"/>
        <v>19.549269711188948</v>
      </c>
      <c r="F229" s="41">
        <v>5863</v>
      </c>
      <c r="G229" s="41">
        <v>4881</v>
      </c>
      <c r="H229" s="55">
        <f t="shared" si="13"/>
        <v>982</v>
      </c>
      <c r="I229" s="25">
        <f t="shared" si="12"/>
        <v>83.250895446017395</v>
      </c>
      <c r="J229" s="26">
        <f t="shared" si="14"/>
        <v>16.749104553982605</v>
      </c>
    </row>
    <row r="230" spans="1:372" ht="34.5" customHeight="1" x14ac:dyDescent="0.25">
      <c r="A230" s="102">
        <v>43163</v>
      </c>
      <c r="B230" s="74" t="s">
        <v>228</v>
      </c>
      <c r="C230" s="42">
        <v>30146</v>
      </c>
      <c r="D230" s="33">
        <v>13556</v>
      </c>
      <c r="E230" s="63">
        <f t="shared" si="17"/>
        <v>44.967823260134018</v>
      </c>
      <c r="F230" s="15">
        <v>12249</v>
      </c>
      <c r="G230" s="15">
        <v>8260</v>
      </c>
      <c r="H230" s="55">
        <f t="shared" si="13"/>
        <v>3989</v>
      </c>
      <c r="I230" s="64">
        <f t="shared" si="12"/>
        <v>67.434076251122548</v>
      </c>
      <c r="J230" s="12">
        <f t="shared" si="14"/>
        <v>32.565923748877452</v>
      </c>
    </row>
    <row r="231" spans="1:372" ht="30" x14ac:dyDescent="0.25">
      <c r="A231" s="117"/>
      <c r="B231" s="37" t="s">
        <v>229</v>
      </c>
      <c r="C231" s="42">
        <v>30146</v>
      </c>
      <c r="D231" s="33">
        <v>13556</v>
      </c>
      <c r="E231" s="8">
        <f t="shared" si="17"/>
        <v>44.967823260134018</v>
      </c>
      <c r="F231" s="15">
        <v>12249</v>
      </c>
      <c r="G231" s="15">
        <v>10479</v>
      </c>
      <c r="H231" s="55">
        <f t="shared" si="13"/>
        <v>1770</v>
      </c>
      <c r="I231" s="29">
        <f t="shared" si="12"/>
        <v>85.549840803330881</v>
      </c>
      <c r="J231" s="30">
        <f t="shared" si="14"/>
        <v>14.450159196669119</v>
      </c>
    </row>
    <row r="232" spans="1:372" ht="45" x14ac:dyDescent="0.25">
      <c r="A232" s="117"/>
      <c r="B232" s="37" t="s">
        <v>239</v>
      </c>
      <c r="C232" s="42">
        <v>30146</v>
      </c>
      <c r="D232" s="33">
        <v>13556</v>
      </c>
      <c r="E232" s="8">
        <f t="shared" si="17"/>
        <v>44.967823260134018</v>
      </c>
      <c r="F232" s="15">
        <v>12249</v>
      </c>
      <c r="G232" s="15">
        <v>10230</v>
      </c>
      <c r="H232" s="55">
        <f t="shared" si="13"/>
        <v>2019</v>
      </c>
      <c r="I232" s="29">
        <f t="shared" si="12"/>
        <v>83.517021797697765</v>
      </c>
      <c r="J232" s="30">
        <f t="shared" si="14"/>
        <v>16.482978202302235</v>
      </c>
    </row>
    <row r="233" spans="1:372" ht="60" x14ac:dyDescent="0.25">
      <c r="A233" s="112"/>
      <c r="B233" s="38" t="s">
        <v>240</v>
      </c>
      <c r="C233" s="58">
        <v>30146</v>
      </c>
      <c r="D233" s="34">
        <v>13556</v>
      </c>
      <c r="E233" s="24">
        <f t="shared" si="17"/>
        <v>44.967823260134018</v>
      </c>
      <c r="F233" s="41">
        <v>12249</v>
      </c>
      <c r="G233" s="41">
        <v>10157</v>
      </c>
      <c r="H233" s="55">
        <f t="shared" si="13"/>
        <v>2092</v>
      </c>
      <c r="I233" s="25">
        <f t="shared" si="12"/>
        <v>82.921054779982043</v>
      </c>
      <c r="J233" s="26">
        <f t="shared" si="14"/>
        <v>17.078945220017957</v>
      </c>
      <c r="K233" s="13"/>
    </row>
    <row r="234" spans="1:372" ht="30" x14ac:dyDescent="0.25">
      <c r="A234" s="109">
        <v>43429</v>
      </c>
      <c r="B234" s="52" t="s">
        <v>230</v>
      </c>
      <c r="C234" s="58">
        <v>29995</v>
      </c>
      <c r="D234" s="34">
        <v>11817</v>
      </c>
      <c r="E234" s="24">
        <f t="shared" si="17"/>
        <v>39.396566094349055</v>
      </c>
      <c r="F234" s="41">
        <v>11046</v>
      </c>
      <c r="G234" s="41">
        <v>8626</v>
      </c>
      <c r="H234" s="55">
        <f t="shared" si="13"/>
        <v>2420</v>
      </c>
      <c r="I234" s="25">
        <f t="shared" si="12"/>
        <v>78.091616874886839</v>
      </c>
      <c r="J234" s="26">
        <f t="shared" si="14"/>
        <v>21.908383125113161</v>
      </c>
    </row>
    <row r="235" spans="1:372" ht="45" x14ac:dyDescent="0.25">
      <c r="A235" s="114">
        <v>43506</v>
      </c>
      <c r="B235" s="52" t="s">
        <v>231</v>
      </c>
      <c r="C235" s="53">
        <v>30021</v>
      </c>
      <c r="D235" s="54">
        <v>8999</v>
      </c>
      <c r="E235" s="43">
        <f t="shared" si="17"/>
        <v>29.975683688085009</v>
      </c>
      <c r="F235" s="55">
        <v>8296</v>
      </c>
      <c r="G235" s="55">
        <v>6688</v>
      </c>
      <c r="H235" s="55">
        <f t="shared" si="13"/>
        <v>1608</v>
      </c>
      <c r="I235" s="67">
        <f t="shared" si="12"/>
        <v>80.617164898746381</v>
      </c>
      <c r="J235" s="56">
        <f t="shared" si="14"/>
        <v>19.382835101253619</v>
      </c>
    </row>
    <row r="236" spans="1:372" ht="30" x14ac:dyDescent="0.25">
      <c r="A236" s="110">
        <v>43604</v>
      </c>
      <c r="B236" s="62" t="s">
        <v>232</v>
      </c>
      <c r="C236" s="16">
        <v>30120</v>
      </c>
      <c r="D236" s="17">
        <v>11135</v>
      </c>
      <c r="E236" s="43">
        <f t="shared" si="17"/>
        <v>36.968791500664011</v>
      </c>
      <c r="F236" s="70">
        <v>10389</v>
      </c>
      <c r="G236" s="70">
        <v>8021</v>
      </c>
      <c r="H236" s="55">
        <f t="shared" si="13"/>
        <v>2368</v>
      </c>
      <c r="I236" s="67">
        <f t="shared" si="12"/>
        <v>77.20666089132736</v>
      </c>
      <c r="J236" s="71">
        <f t="shared" si="14"/>
        <v>22.79333910867264</v>
      </c>
    </row>
    <row r="237" spans="1:372" ht="30" x14ac:dyDescent="0.25">
      <c r="A237" s="111"/>
      <c r="B237" s="37" t="s">
        <v>233</v>
      </c>
      <c r="C237" s="42">
        <v>30120</v>
      </c>
      <c r="D237" s="33">
        <v>11135</v>
      </c>
      <c r="E237" s="8">
        <f t="shared" si="17"/>
        <v>36.968791500664011</v>
      </c>
      <c r="F237" s="15">
        <v>10389</v>
      </c>
      <c r="G237" s="15">
        <v>7575</v>
      </c>
      <c r="H237" s="55">
        <f t="shared" si="13"/>
        <v>2814</v>
      </c>
      <c r="I237" s="29">
        <f t="shared" si="12"/>
        <v>72.913658677447302</v>
      </c>
      <c r="J237" s="30">
        <f t="shared" si="14"/>
        <v>27.086341322552698</v>
      </c>
    </row>
    <row r="238" spans="1:372" ht="60" x14ac:dyDescent="0.25">
      <c r="A238" s="111"/>
      <c r="B238" s="37" t="s">
        <v>234</v>
      </c>
      <c r="C238" s="42">
        <v>30120</v>
      </c>
      <c r="D238" s="33">
        <v>11135</v>
      </c>
      <c r="E238" s="8">
        <f t="shared" si="17"/>
        <v>36.968791500664011</v>
      </c>
      <c r="F238" s="15">
        <v>10526</v>
      </c>
      <c r="G238" s="15">
        <v>6853</v>
      </c>
      <c r="H238" s="55">
        <f t="shared" si="13"/>
        <v>3673</v>
      </c>
      <c r="I238" s="29">
        <f t="shared" si="12"/>
        <v>65.105453163594902</v>
      </c>
      <c r="J238" s="30">
        <f t="shared" si="14"/>
        <v>34.894546836405098</v>
      </c>
    </row>
    <row r="239" spans="1:372" ht="60" x14ac:dyDescent="0.25">
      <c r="A239" s="113"/>
      <c r="B239" s="38" t="s">
        <v>235</v>
      </c>
      <c r="C239" s="58">
        <v>30120</v>
      </c>
      <c r="D239" s="34">
        <v>11135</v>
      </c>
      <c r="E239" s="24">
        <f t="shared" si="17"/>
        <v>36.968791500664011</v>
      </c>
      <c r="F239" s="41">
        <v>10526</v>
      </c>
      <c r="G239" s="41">
        <v>8406</v>
      </c>
      <c r="H239" s="55">
        <f t="shared" si="13"/>
        <v>2120</v>
      </c>
      <c r="I239" s="25">
        <f t="shared" si="12"/>
        <v>79.859395781873459</v>
      </c>
      <c r="J239" s="26">
        <f t="shared" si="14"/>
        <v>20.140604218126541</v>
      </c>
    </row>
    <row r="240" spans="1:372" ht="45" x14ac:dyDescent="0.25">
      <c r="A240" s="110">
        <v>43758</v>
      </c>
      <c r="B240" s="62" t="s">
        <v>236</v>
      </c>
      <c r="C240" s="72">
        <v>30161</v>
      </c>
      <c r="D240" s="73">
        <v>11463</v>
      </c>
      <c r="E240" s="43">
        <f t="shared" si="17"/>
        <v>38.006034282682933</v>
      </c>
      <c r="F240" s="70">
        <v>9892</v>
      </c>
      <c r="G240" s="70">
        <v>7838</v>
      </c>
      <c r="H240" s="55">
        <f t="shared" si="13"/>
        <v>2054</v>
      </c>
      <c r="I240" s="67">
        <f t="shared" si="12"/>
        <v>79.235746057420144</v>
      </c>
      <c r="J240" s="71">
        <f t="shared" si="14"/>
        <v>20.764253942579856</v>
      </c>
    </row>
    <row r="241" spans="1:10" ht="45" x14ac:dyDescent="0.25">
      <c r="A241" s="112"/>
      <c r="B241" s="38" t="s">
        <v>237</v>
      </c>
      <c r="C241" s="68">
        <v>30161</v>
      </c>
      <c r="D241" s="23">
        <v>11463</v>
      </c>
      <c r="E241" s="24">
        <f t="shared" si="17"/>
        <v>38.006034282682933</v>
      </c>
      <c r="F241" s="41">
        <v>9892</v>
      </c>
      <c r="G241" s="41">
        <v>7634</v>
      </c>
      <c r="H241" s="55">
        <f t="shared" si="13"/>
        <v>2258</v>
      </c>
      <c r="I241" s="25">
        <f t="shared" si="12"/>
        <v>77.173473513950668</v>
      </c>
      <c r="J241" s="26">
        <f t="shared" si="14"/>
        <v>22.826526486049332</v>
      </c>
    </row>
    <row r="242" spans="1:10" ht="30" x14ac:dyDescent="0.25">
      <c r="A242" s="114">
        <v>43814</v>
      </c>
      <c r="B242" s="52" t="s">
        <v>238</v>
      </c>
      <c r="C242" s="69">
        <v>30232</v>
      </c>
      <c r="D242" s="69">
        <v>6108</v>
      </c>
      <c r="E242" s="59">
        <f t="shared" si="17"/>
        <v>20.20375760783276</v>
      </c>
      <c r="F242" s="55">
        <v>5900</v>
      </c>
      <c r="G242" s="55">
        <v>4132</v>
      </c>
      <c r="H242" s="55">
        <f t="shared" si="13"/>
        <v>1768</v>
      </c>
      <c r="I242" s="60">
        <f t="shared" si="12"/>
        <v>70.033898305084747</v>
      </c>
      <c r="J242" s="56">
        <f t="shared" si="14"/>
        <v>29.966101694915253</v>
      </c>
    </row>
    <row r="243" spans="1:10" ht="60" x14ac:dyDescent="0.25">
      <c r="A243" s="110">
        <v>43870</v>
      </c>
      <c r="B243" s="37" t="s">
        <v>241</v>
      </c>
      <c r="C243" s="33">
        <v>30397</v>
      </c>
      <c r="D243" s="33">
        <v>10187</v>
      </c>
      <c r="E243" s="43">
        <f t="shared" si="17"/>
        <v>33.513175642333124</v>
      </c>
      <c r="F243" s="15">
        <v>10035</v>
      </c>
      <c r="G243" s="15">
        <v>7389</v>
      </c>
      <c r="H243" s="55">
        <f t="shared" si="13"/>
        <v>2646</v>
      </c>
      <c r="I243" s="67">
        <f t="shared" si="12"/>
        <v>73.632286995515699</v>
      </c>
      <c r="J243" s="12">
        <f t="shared" si="14"/>
        <v>26.367713004484301</v>
      </c>
    </row>
    <row r="244" spans="1:10" ht="30" x14ac:dyDescent="0.25">
      <c r="A244" s="112"/>
      <c r="B244" s="38" t="s">
        <v>242</v>
      </c>
      <c r="C244" s="34">
        <v>30397</v>
      </c>
      <c r="D244" s="34">
        <v>10187</v>
      </c>
      <c r="E244" s="24">
        <f t="shared" si="17"/>
        <v>33.513175642333124</v>
      </c>
      <c r="F244" s="41">
        <v>10035</v>
      </c>
      <c r="G244" s="41">
        <v>5808</v>
      </c>
      <c r="H244" s="55">
        <f t="shared" si="13"/>
        <v>4227</v>
      </c>
      <c r="I244" s="29">
        <f t="shared" si="12"/>
        <v>57.877428998505231</v>
      </c>
      <c r="J244" s="26">
        <f t="shared" si="14"/>
        <v>42.122571001494769</v>
      </c>
    </row>
    <row r="245" spans="1:10" ht="30" x14ac:dyDescent="0.25">
      <c r="A245" s="110">
        <v>44101</v>
      </c>
      <c r="B245" s="37" t="s">
        <v>243</v>
      </c>
      <c r="C245" s="33">
        <v>30585</v>
      </c>
      <c r="D245" s="33">
        <v>13755</v>
      </c>
      <c r="E245" s="8">
        <f t="shared" si="17"/>
        <v>44.973025993133895</v>
      </c>
      <c r="F245" s="15">
        <v>13633</v>
      </c>
      <c r="G245" s="15">
        <v>11123</v>
      </c>
      <c r="H245" s="55">
        <f t="shared" si="13"/>
        <v>2510</v>
      </c>
      <c r="I245" s="67">
        <f t="shared" si="12"/>
        <v>81.588791902002484</v>
      </c>
      <c r="J245" s="12">
        <f t="shared" si="14"/>
        <v>18.411208097997516</v>
      </c>
    </row>
    <row r="246" spans="1:10" ht="60" x14ac:dyDescent="0.25">
      <c r="A246" s="111"/>
      <c r="B246" s="37" t="s">
        <v>244</v>
      </c>
      <c r="C246" s="33">
        <v>30585</v>
      </c>
      <c r="D246" s="33">
        <v>13755</v>
      </c>
      <c r="E246" s="8">
        <f t="shared" si="17"/>
        <v>44.973025993133895</v>
      </c>
      <c r="F246" s="15">
        <v>13633</v>
      </c>
      <c r="G246" s="15">
        <v>10441</v>
      </c>
      <c r="H246" s="55">
        <f t="shared" si="13"/>
        <v>3192</v>
      </c>
      <c r="I246" s="29">
        <f t="shared" si="12"/>
        <v>76.586224602068512</v>
      </c>
      <c r="J246" s="12">
        <f t="shared" si="14"/>
        <v>23.413775397931488</v>
      </c>
    </row>
    <row r="247" spans="1:10" ht="45" x14ac:dyDescent="0.25">
      <c r="A247" s="112"/>
      <c r="B247" s="38" t="s">
        <v>245</v>
      </c>
      <c r="C247" s="34">
        <v>30585</v>
      </c>
      <c r="D247" s="34">
        <v>13755</v>
      </c>
      <c r="E247" s="24">
        <f t="shared" si="17"/>
        <v>44.973025993133895</v>
      </c>
      <c r="F247" s="41">
        <v>13633</v>
      </c>
      <c r="G247" s="41">
        <v>10138</v>
      </c>
      <c r="H247" s="55">
        <f t="shared" si="13"/>
        <v>3495</v>
      </c>
      <c r="I247" s="25">
        <f t="shared" si="12"/>
        <v>74.363676373505456</v>
      </c>
      <c r="J247" s="26">
        <f t="shared" si="14"/>
        <v>25.636323626494544</v>
      </c>
    </row>
    <row r="248" spans="1:10" ht="60" x14ac:dyDescent="0.25">
      <c r="A248" s="114">
        <v>44164</v>
      </c>
      <c r="B248" s="52" t="s">
        <v>246</v>
      </c>
      <c r="C248" s="54">
        <v>30380</v>
      </c>
      <c r="D248" s="54">
        <v>11478</v>
      </c>
      <c r="E248" s="59">
        <f t="shared" si="17"/>
        <v>37.78143515470704</v>
      </c>
      <c r="F248" s="55">
        <v>10980</v>
      </c>
      <c r="G248" s="55">
        <v>9006</v>
      </c>
      <c r="H248" s="55">
        <f t="shared" si="13"/>
        <v>1974</v>
      </c>
      <c r="I248" s="60">
        <f t="shared" si="12"/>
        <v>82.021857923497265</v>
      </c>
      <c r="J248" s="56">
        <f t="shared" si="14"/>
        <v>17.978142076502735</v>
      </c>
    </row>
    <row r="249" spans="1:10" ht="30" x14ac:dyDescent="0.25">
      <c r="A249" s="114">
        <v>44465</v>
      </c>
      <c r="B249" s="52" t="s">
        <v>247</v>
      </c>
      <c r="C249" s="54">
        <v>30241</v>
      </c>
      <c r="D249" s="54">
        <v>13361</v>
      </c>
      <c r="E249" s="59">
        <f t="shared" si="17"/>
        <v>44.181740021824673</v>
      </c>
      <c r="F249" s="55">
        <v>12705</v>
      </c>
      <c r="G249" s="55">
        <v>10538</v>
      </c>
      <c r="H249" s="55">
        <f t="shared" si="13"/>
        <v>2167</v>
      </c>
      <c r="I249" s="60">
        <f t="shared" si="12"/>
        <v>82.943722943722946</v>
      </c>
      <c r="J249" s="56">
        <f t="shared" si="14"/>
        <v>17.056277056277054</v>
      </c>
    </row>
    <row r="250" spans="1:10" ht="30" customHeight="1" x14ac:dyDescent="0.25">
      <c r="A250" s="114">
        <v>44528</v>
      </c>
      <c r="B250" s="52" t="s">
        <v>249</v>
      </c>
      <c r="C250" s="54">
        <v>30177</v>
      </c>
      <c r="D250" s="54">
        <v>14213</v>
      </c>
      <c r="E250" s="59">
        <f t="shared" si="17"/>
        <v>47.098783841998873</v>
      </c>
      <c r="F250" s="55">
        <v>13760</v>
      </c>
      <c r="G250" s="55">
        <v>11311</v>
      </c>
      <c r="H250" s="55">
        <f t="shared" si="13"/>
        <v>2449</v>
      </c>
      <c r="I250" s="60">
        <f t="shared" si="12"/>
        <v>82.202034883720927</v>
      </c>
      <c r="J250" s="56">
        <f t="shared" si="14"/>
        <v>17.797965116279073</v>
      </c>
    </row>
    <row r="251" spans="1:10" ht="60" x14ac:dyDescent="0.25">
      <c r="A251" s="116">
        <v>44605</v>
      </c>
      <c r="B251" s="52" t="s">
        <v>248</v>
      </c>
      <c r="C251" s="54">
        <v>30404</v>
      </c>
      <c r="D251" s="54">
        <v>10377</v>
      </c>
      <c r="E251" s="59">
        <f t="shared" si="17"/>
        <v>34.130377581897122</v>
      </c>
      <c r="F251" s="55">
        <v>10095</v>
      </c>
      <c r="G251" s="55">
        <v>7820</v>
      </c>
      <c r="H251" s="55">
        <f t="shared" si="13"/>
        <v>2275</v>
      </c>
      <c r="I251" s="60">
        <f t="shared" si="12"/>
        <v>77.464091134224873</v>
      </c>
      <c r="J251" s="56">
        <f t="shared" si="14"/>
        <v>22.535908865775127</v>
      </c>
    </row>
    <row r="252" spans="1:10" ht="36" customHeight="1" x14ac:dyDescent="0.25">
      <c r="A252" s="110">
        <v>44829</v>
      </c>
      <c r="B252" s="52" t="s">
        <v>250</v>
      </c>
      <c r="C252" s="54">
        <v>30189</v>
      </c>
      <c r="D252" s="54">
        <v>12453</v>
      </c>
      <c r="E252" s="59">
        <f t="shared" si="17"/>
        <v>41.250124217430191</v>
      </c>
      <c r="F252" s="55">
        <v>12201</v>
      </c>
      <c r="G252" s="55">
        <v>6716</v>
      </c>
      <c r="H252" s="55">
        <f t="shared" si="13"/>
        <v>5485</v>
      </c>
      <c r="I252" s="60">
        <f t="shared" si="12"/>
        <v>55.04466846979755</v>
      </c>
      <c r="J252" s="56">
        <f t="shared" si="14"/>
        <v>44.95533153020245</v>
      </c>
    </row>
    <row r="253" spans="1:10" ht="42" customHeight="1" x14ac:dyDescent="0.25">
      <c r="A253" s="94">
        <v>44892</v>
      </c>
      <c r="B253" s="37" t="s">
        <v>251</v>
      </c>
      <c r="C253" s="33">
        <v>30207</v>
      </c>
      <c r="D253" s="33">
        <v>9639</v>
      </c>
      <c r="E253" s="43">
        <f t="shared" si="17"/>
        <v>31.909822226636209</v>
      </c>
      <c r="F253" s="15">
        <v>9590</v>
      </c>
      <c r="G253" s="15">
        <v>2946</v>
      </c>
      <c r="H253" s="55">
        <f t="shared" si="13"/>
        <v>6644</v>
      </c>
      <c r="I253" s="49">
        <f t="shared" si="12"/>
        <v>30.719499478623568</v>
      </c>
      <c r="J253" s="90">
        <f t="shared" ref="J253:J267" si="18">100-I253</f>
        <v>69.280500521376439</v>
      </c>
    </row>
    <row r="254" spans="1:10" ht="33" customHeight="1" x14ac:dyDescent="0.25">
      <c r="A254" s="94"/>
      <c r="B254" s="38" t="s">
        <v>252</v>
      </c>
      <c r="C254" s="34">
        <v>30207</v>
      </c>
      <c r="D254" s="34">
        <v>9639</v>
      </c>
      <c r="E254" s="24">
        <f t="shared" si="17"/>
        <v>31.909822226636209</v>
      </c>
      <c r="F254" s="41">
        <v>9590</v>
      </c>
      <c r="G254" s="41">
        <v>2931</v>
      </c>
      <c r="H254" s="55">
        <f t="shared" si="13"/>
        <v>6659</v>
      </c>
      <c r="I254" s="46">
        <f t="shared" si="12"/>
        <v>30.563086548488013</v>
      </c>
      <c r="J254" s="91">
        <f t="shared" si="18"/>
        <v>69.436913451511984</v>
      </c>
    </row>
    <row r="255" spans="1:10" ht="33" customHeight="1" x14ac:dyDescent="0.25">
      <c r="A255" s="94"/>
      <c r="B255" s="38" t="s">
        <v>255</v>
      </c>
      <c r="C255" s="34">
        <v>30207</v>
      </c>
      <c r="D255" s="34">
        <v>9639</v>
      </c>
      <c r="E255" s="24">
        <f t="shared" si="17"/>
        <v>31.909822226636209</v>
      </c>
      <c r="F255" s="41">
        <v>9590</v>
      </c>
      <c r="G255" s="41">
        <v>3610</v>
      </c>
      <c r="H255" s="55">
        <f t="shared" si="13"/>
        <v>5980</v>
      </c>
      <c r="I255" s="46">
        <f t="shared" si="12"/>
        <v>37.643378519290927</v>
      </c>
      <c r="J255" s="91">
        <f t="shared" si="18"/>
        <v>62.356621480709073</v>
      </c>
    </row>
    <row r="256" spans="1:10" ht="33" customHeight="1" x14ac:dyDescent="0.25">
      <c r="A256" s="93"/>
      <c r="B256" s="38" t="s">
        <v>254</v>
      </c>
      <c r="C256" s="34">
        <v>30207</v>
      </c>
      <c r="D256" s="34">
        <v>9639</v>
      </c>
      <c r="E256" s="24">
        <f t="shared" si="17"/>
        <v>31.909822226636209</v>
      </c>
      <c r="F256" s="41">
        <v>9590</v>
      </c>
      <c r="G256" s="41">
        <v>3486</v>
      </c>
      <c r="H256" s="55">
        <f t="shared" si="13"/>
        <v>6104</v>
      </c>
      <c r="I256" s="46">
        <f t="shared" si="12"/>
        <v>36.350364963503651</v>
      </c>
      <c r="J256" s="91">
        <f t="shared" si="18"/>
        <v>63.649635036496349</v>
      </c>
    </row>
    <row r="257" spans="1:12" ht="45" x14ac:dyDescent="0.25">
      <c r="A257" s="109">
        <v>44892</v>
      </c>
      <c r="B257" s="38" t="s">
        <v>253</v>
      </c>
      <c r="C257" s="34">
        <v>30207</v>
      </c>
      <c r="D257" s="34">
        <v>9369</v>
      </c>
      <c r="E257" s="24">
        <f t="shared" si="17"/>
        <v>31.015989671268251</v>
      </c>
      <c r="F257" s="41">
        <v>9145</v>
      </c>
      <c r="G257" s="41">
        <v>4842</v>
      </c>
      <c r="H257" s="55">
        <f t="shared" si="13"/>
        <v>4303</v>
      </c>
      <c r="I257" s="25">
        <f t="shared" si="12"/>
        <v>52.946965554948058</v>
      </c>
      <c r="J257" s="56">
        <f t="shared" si="18"/>
        <v>47.053034445051942</v>
      </c>
    </row>
    <row r="258" spans="1:12" ht="30" x14ac:dyDescent="0.25">
      <c r="A258" s="114">
        <v>45053</v>
      </c>
      <c r="B258" s="52" t="s">
        <v>256</v>
      </c>
      <c r="C258" s="54">
        <v>30194</v>
      </c>
      <c r="D258" s="54">
        <v>6674</v>
      </c>
      <c r="E258" s="59">
        <f t="shared" si="17"/>
        <v>22.103729217725377</v>
      </c>
      <c r="F258" s="55">
        <v>6436</v>
      </c>
      <c r="G258" s="55">
        <v>5213</v>
      </c>
      <c r="H258" s="55">
        <f t="shared" si="13"/>
        <v>1223</v>
      </c>
      <c r="I258" s="60">
        <f t="shared" ref="I258:I267" si="19">G258/F258*100</f>
        <v>80.997513983840889</v>
      </c>
      <c r="J258" s="56">
        <f t="shared" si="18"/>
        <v>19.002486016159111</v>
      </c>
    </row>
    <row r="259" spans="1:12" ht="30" x14ac:dyDescent="0.25">
      <c r="A259" s="116">
        <v>45095</v>
      </c>
      <c r="B259" s="52" t="s">
        <v>257</v>
      </c>
      <c r="C259" s="54">
        <v>30304</v>
      </c>
      <c r="D259" s="54">
        <v>10431</v>
      </c>
      <c r="E259" s="59">
        <f t="shared" si="17"/>
        <v>34.421198521647305</v>
      </c>
      <c r="F259" s="55">
        <v>10397</v>
      </c>
      <c r="G259" s="55">
        <v>5287</v>
      </c>
      <c r="H259" s="55">
        <f t="shared" si="13"/>
        <v>5110</v>
      </c>
      <c r="I259" s="60">
        <f t="shared" si="19"/>
        <v>50.851207078965089</v>
      </c>
      <c r="J259" s="56">
        <f t="shared" si="18"/>
        <v>49.148792921034911</v>
      </c>
    </row>
    <row r="260" spans="1:12" ht="60" x14ac:dyDescent="0.25">
      <c r="A260" s="92">
        <v>45221</v>
      </c>
      <c r="B260" s="52" t="s">
        <v>258</v>
      </c>
      <c r="C260" s="54">
        <v>30146</v>
      </c>
      <c r="D260" s="54">
        <v>12215</v>
      </c>
      <c r="E260" s="59">
        <f t="shared" si="17"/>
        <v>40.519471903403435</v>
      </c>
      <c r="F260" s="55">
        <v>11828</v>
      </c>
      <c r="G260" s="55">
        <v>7172</v>
      </c>
      <c r="H260" s="55">
        <f t="shared" si="13"/>
        <v>4656</v>
      </c>
      <c r="I260" s="60">
        <f t="shared" si="19"/>
        <v>60.635779506256341</v>
      </c>
      <c r="J260" s="56">
        <f t="shared" si="18"/>
        <v>39.364220493743659</v>
      </c>
    </row>
    <row r="261" spans="1:12" ht="45" x14ac:dyDescent="0.25">
      <c r="A261" s="93"/>
      <c r="B261" s="52" t="s">
        <v>259</v>
      </c>
      <c r="C261" s="54">
        <v>30146</v>
      </c>
      <c r="D261" s="54">
        <v>12215</v>
      </c>
      <c r="E261" s="59">
        <f t="shared" si="17"/>
        <v>40.519471903403435</v>
      </c>
      <c r="F261" s="55">
        <v>11828</v>
      </c>
      <c r="G261" s="55">
        <v>9196</v>
      </c>
      <c r="H261" s="55">
        <f>F261-G261</f>
        <v>2632</v>
      </c>
      <c r="I261" s="60">
        <f t="shared" si="19"/>
        <v>77.747717281028073</v>
      </c>
      <c r="J261" s="56">
        <f t="shared" si="18"/>
        <v>22.252282718971927</v>
      </c>
    </row>
    <row r="262" spans="1:12" s="79" customFormat="1" ht="45" x14ac:dyDescent="0.25">
      <c r="A262" s="99">
        <v>45256</v>
      </c>
      <c r="B262" s="75" t="s">
        <v>260</v>
      </c>
      <c r="C262" s="80">
        <v>30165</v>
      </c>
      <c r="D262" s="80">
        <v>5922</v>
      </c>
      <c r="E262" s="81">
        <f t="shared" si="17"/>
        <v>19.63202386872203</v>
      </c>
      <c r="F262" s="41">
        <f t="shared" ref="F262:F266" si="20">G262+H262</f>
        <v>5709</v>
      </c>
      <c r="G262" s="82">
        <v>3931</v>
      </c>
      <c r="H262" s="82">
        <v>1778</v>
      </c>
      <c r="I262" s="83">
        <f t="shared" si="19"/>
        <v>68.856191977579257</v>
      </c>
      <c r="J262" s="84">
        <f>H262*100/F262</f>
        <v>31.143808022420739</v>
      </c>
      <c r="K262" s="89"/>
      <c r="L262" s="89"/>
    </row>
    <row r="263" spans="1:12" ht="30" x14ac:dyDescent="0.25">
      <c r="A263" s="100"/>
      <c r="B263" s="75" t="s">
        <v>261</v>
      </c>
      <c r="C263" s="80">
        <v>30165</v>
      </c>
      <c r="D263" s="80">
        <v>5922</v>
      </c>
      <c r="E263" s="81">
        <f t="shared" si="17"/>
        <v>19.63202386872203</v>
      </c>
      <c r="F263" s="41">
        <f t="shared" si="20"/>
        <v>5850</v>
      </c>
      <c r="G263" s="82">
        <v>4717</v>
      </c>
      <c r="H263" s="82">
        <v>1133</v>
      </c>
      <c r="I263" s="83">
        <f t="shared" si="19"/>
        <v>80.632478632478637</v>
      </c>
      <c r="J263" s="84">
        <f t="shared" si="18"/>
        <v>19.367521367521363</v>
      </c>
    </row>
    <row r="264" spans="1:12" ht="60" x14ac:dyDescent="0.25">
      <c r="A264" s="101"/>
      <c r="B264" s="77" t="s">
        <v>272</v>
      </c>
      <c r="C264" s="85">
        <v>30165</v>
      </c>
      <c r="D264" s="76">
        <v>5922</v>
      </c>
      <c r="E264" s="81">
        <f t="shared" si="17"/>
        <v>19.63202386872203</v>
      </c>
      <c r="F264" s="41">
        <f t="shared" si="20"/>
        <v>5660</v>
      </c>
      <c r="G264" s="86">
        <v>4801</v>
      </c>
      <c r="H264" s="86">
        <v>859</v>
      </c>
      <c r="I264" s="83">
        <f t="shared" si="19"/>
        <v>84.823321554770317</v>
      </c>
      <c r="J264" s="87">
        <f t="shared" si="18"/>
        <v>15.176678445229683</v>
      </c>
    </row>
    <row r="265" spans="1:12" ht="30" x14ac:dyDescent="0.25">
      <c r="A265" s="118">
        <v>45354</v>
      </c>
      <c r="B265" s="75" t="s">
        <v>273</v>
      </c>
      <c r="C265" s="80">
        <v>30247</v>
      </c>
      <c r="D265" s="80">
        <v>14700</v>
      </c>
      <c r="E265" s="81">
        <f t="shared" si="17"/>
        <v>48.599861143253875</v>
      </c>
      <c r="F265" s="41">
        <f t="shared" si="20"/>
        <v>12496</v>
      </c>
      <c r="G265" s="82">
        <v>9982</v>
      </c>
      <c r="H265" s="82">
        <v>2514</v>
      </c>
      <c r="I265" s="83">
        <f t="shared" si="19"/>
        <v>79.881562099871957</v>
      </c>
      <c r="J265" s="84">
        <f t="shared" si="18"/>
        <v>20.118437900128043</v>
      </c>
    </row>
    <row r="266" spans="1:12" ht="30" customHeight="1" x14ac:dyDescent="0.25">
      <c r="A266" s="92">
        <v>45452</v>
      </c>
      <c r="B266" s="52" t="s">
        <v>275</v>
      </c>
      <c r="C266" s="98">
        <v>30298</v>
      </c>
      <c r="D266" s="80">
        <v>12084</v>
      </c>
      <c r="E266" s="81">
        <f t="shared" si="17"/>
        <v>39.883820714238567</v>
      </c>
      <c r="F266" s="41">
        <f t="shared" si="20"/>
        <v>11883</v>
      </c>
      <c r="G266" s="41">
        <v>5618</v>
      </c>
      <c r="H266" s="41">
        <v>6265</v>
      </c>
      <c r="I266" s="12">
        <f t="shared" si="19"/>
        <v>47.277623495750234</v>
      </c>
      <c r="J266" s="91">
        <f>100-I266</f>
        <v>52.722376504249766</v>
      </c>
      <c r="L266" s="88"/>
    </row>
    <row r="267" spans="1:12" ht="30" x14ac:dyDescent="0.25">
      <c r="A267" s="93"/>
      <c r="B267" s="52" t="s">
        <v>274</v>
      </c>
      <c r="C267" s="97">
        <v>30298</v>
      </c>
      <c r="D267" s="85">
        <v>12084</v>
      </c>
      <c r="E267" s="81">
        <f t="shared" si="17"/>
        <v>39.883820714238567</v>
      </c>
      <c r="F267" s="41">
        <f>G267+H267</f>
        <v>11762</v>
      </c>
      <c r="G267" s="41">
        <v>6228</v>
      </c>
      <c r="H267" s="41">
        <v>5534</v>
      </c>
      <c r="I267" s="83">
        <f t="shared" si="19"/>
        <v>52.950178541064439</v>
      </c>
      <c r="J267" s="26">
        <f t="shared" si="18"/>
        <v>47.049821458935561</v>
      </c>
    </row>
  </sheetData>
  <sheetProtection selectLockedCells="1" selectUnlockedCells="1"/>
  <mergeCells count="4">
    <mergeCell ref="A266:A267"/>
    <mergeCell ref="A253:A256"/>
    <mergeCell ref="A262:A264"/>
    <mergeCell ref="A260:A26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Stadt Biel - Ville de Bienne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Gschwind Nicolas</dc:creator>
  <cp:lastModifiedBy>Blattner Eve</cp:lastModifiedBy>
  <cp:lastPrinted>2022-10-07T06:41:19Z</cp:lastPrinted>
  <dcterms:created xsi:type="dcterms:W3CDTF">2013-11-22T08:49:50Z</dcterms:created>
  <dcterms:modified xsi:type="dcterms:W3CDTF">2024-07-01T09:05:00Z</dcterms:modified>
</cp:coreProperties>
</file>